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指标文模板" sheetId="1" r:id="rId1"/>
  </sheets>
  <definedNames>
    <definedName name="_xlnm._FilterDatabase" localSheetId="0" hidden="1">指标文模板!$A$1:$M$109</definedName>
    <definedName name="_xlnm.Print_Titles" localSheetId="0">指标文模板!$3:$6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<sst xmlns="http://schemas.openxmlformats.org/spreadsheetml/2006/main" count="211" uniqueCount="208">
  <si>
    <t>附件1</t>
  </si>
  <si>
    <t>2024年耕地质量提升项目补助资金分配明细表</t>
  </si>
  <si>
    <t>单位编码</t>
  </si>
  <si>
    <t>市县</t>
  </si>
  <si>
    <t>金额
（万元）</t>
  </si>
  <si>
    <t>任务清单</t>
  </si>
  <si>
    <t>科学施肥增效</t>
  </si>
  <si>
    <t>耕地质量监测</t>
  </si>
  <si>
    <t>巩固拓展测土配方施肥基础工作</t>
  </si>
  <si>
    <t>建设“三新”集成推进县</t>
  </si>
  <si>
    <t>耕地质量监测点（个）</t>
  </si>
  <si>
    <t>补助资金(万元)</t>
  </si>
  <si>
    <t>肥效试验（个）</t>
  </si>
  <si>
    <t>配方校正试验（个）</t>
  </si>
  <si>
    <t>化肥利用率试验（个）</t>
  </si>
  <si>
    <t>“三新”集成试验（个）</t>
  </si>
  <si>
    <t>农户施肥调查(户)</t>
  </si>
  <si>
    <t>集成推进县（个）</t>
  </si>
  <si>
    <r>
      <rPr>
        <b/>
        <sz val="10"/>
        <rFont val="宋体"/>
        <charset val="134"/>
      </rPr>
      <t>合计</t>
    </r>
  </si>
  <si>
    <r>
      <rPr>
        <b/>
        <sz val="10"/>
        <rFont val="黑体"/>
        <charset val="134"/>
      </rPr>
      <t>市县小计</t>
    </r>
  </si>
  <si>
    <t>0090099001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</si>
  <si>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哈尔滨市合计</t>
    </r>
  </si>
  <si>
    <t xml:space="preserve">            00900990011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</si>
  <si>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哈尔滨市财政局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</si>
  <si>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其中：市本级</t>
    </r>
  </si>
  <si>
    <r>
      <rPr>
        <sz val="10"/>
        <rFont val="Times New Roman"/>
        <charset val="134"/>
      </rPr>
      <t xml:space="preserve">             </t>
    </r>
    <r>
      <rPr>
        <sz val="10"/>
        <rFont val="宋体"/>
        <charset val="134"/>
      </rPr>
      <t>呼兰区</t>
    </r>
  </si>
  <si>
    <r>
      <rPr>
        <sz val="10"/>
        <rFont val="Times New Roman"/>
        <charset val="134"/>
      </rPr>
      <t xml:space="preserve">             </t>
    </r>
    <r>
      <rPr>
        <sz val="10"/>
        <rFont val="宋体"/>
        <charset val="134"/>
      </rPr>
      <t>阿城区</t>
    </r>
  </si>
  <si>
    <r>
      <rPr>
        <sz val="10"/>
        <rFont val="Times New Roman"/>
        <charset val="134"/>
      </rPr>
      <t xml:space="preserve">             </t>
    </r>
    <r>
      <rPr>
        <sz val="10"/>
        <rFont val="宋体"/>
        <charset val="134"/>
      </rPr>
      <t>双城区</t>
    </r>
  </si>
  <si>
    <t xml:space="preserve">              00900990019002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</si>
  <si>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宾县财政局</t>
    </r>
  </si>
  <si>
    <t xml:space="preserve">              00900990019003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</si>
  <si>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方正县财政局</t>
    </r>
  </si>
  <si>
    <t xml:space="preserve">              00900990019004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</si>
  <si>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依兰县财政局</t>
    </r>
  </si>
  <si>
    <t xml:space="preserve">              00900990019005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</si>
  <si>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巴彦县财政局</t>
    </r>
  </si>
  <si>
    <t xml:space="preserve">              00900990019006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</si>
  <si>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木兰县财政局</t>
    </r>
  </si>
  <si>
    <t xml:space="preserve">              00900990019007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</si>
  <si>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通河县财政局</t>
    </r>
  </si>
  <si>
    <t xml:space="preserve">              00900990019008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</si>
  <si>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延寿县财政局</t>
    </r>
  </si>
  <si>
    <t xml:space="preserve">              00900990019010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</si>
  <si>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五常市财政局</t>
    </r>
  </si>
  <si>
    <t xml:space="preserve">              00900990019011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</si>
  <si>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尚志市财政局</t>
    </r>
  </si>
  <si>
    <t>0090099002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</si>
  <si>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齐齐哈尔市合计</t>
    </r>
  </si>
  <si>
    <t xml:space="preserve">            00900990021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</si>
  <si>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齐齐哈尔市财政局</t>
    </r>
  </si>
  <si>
    <t xml:space="preserve">              00900990029015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</si>
  <si>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齐齐哈尔市梅里斯区财政局</t>
    </r>
  </si>
  <si>
    <t xml:space="preserve">              00900990029001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</si>
  <si>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龙江县财政局</t>
    </r>
  </si>
  <si>
    <t xml:space="preserve">              00900990029002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</si>
  <si>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讷河市财政局</t>
    </r>
  </si>
  <si>
    <t xml:space="preserve">              00900990029003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</si>
  <si>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依安县财政局</t>
    </r>
  </si>
  <si>
    <t xml:space="preserve">              00900990029004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</si>
  <si>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泰来县财政局</t>
    </r>
  </si>
  <si>
    <t xml:space="preserve">              00900990029005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</si>
  <si>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甘南县财政局</t>
    </r>
  </si>
  <si>
    <t xml:space="preserve">              00900990029006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</si>
  <si>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富裕县财政局</t>
    </r>
  </si>
  <si>
    <t xml:space="preserve">              00900990029007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</si>
  <si>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克山县财政局</t>
    </r>
  </si>
  <si>
    <t xml:space="preserve">              00900990029008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</si>
  <si>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克东县财政局</t>
    </r>
  </si>
  <si>
    <t xml:space="preserve">              00900990029009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</si>
  <si>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拜泉县财政局</t>
    </r>
  </si>
  <si>
    <t>0090099003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</si>
  <si>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牡丹江市合计</t>
    </r>
  </si>
  <si>
    <t xml:space="preserve">            00900990031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</si>
  <si>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牡丹江市财政局</t>
    </r>
  </si>
  <si>
    <t xml:space="preserve">              00900990039001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</si>
  <si>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林口县财政局</t>
    </r>
  </si>
  <si>
    <t xml:space="preserve">              00900990039002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</si>
  <si>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穆棱市财政局</t>
    </r>
  </si>
  <si>
    <t xml:space="preserve">              00900990039003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</si>
  <si>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东宁市财政局</t>
    </r>
  </si>
  <si>
    <t xml:space="preserve">              00900990039004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</si>
  <si>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宁安市财政局</t>
    </r>
  </si>
  <si>
    <t xml:space="preserve">              00900990039005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</si>
  <si>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海林市财政局</t>
    </r>
  </si>
  <si>
    <t>0090099004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</si>
  <si>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佳木斯市合计</t>
    </r>
  </si>
  <si>
    <t xml:space="preserve">            00900990041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</si>
  <si>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佳木斯市财政局</t>
    </r>
  </si>
  <si>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佳木斯郊区</t>
    </r>
  </si>
  <si>
    <t xml:space="preserve">              00900990049001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</si>
  <si>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桦南县财政局</t>
    </r>
  </si>
  <si>
    <t xml:space="preserve">              00900990049002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</si>
  <si>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桦川县财政局</t>
    </r>
  </si>
  <si>
    <t xml:space="preserve">              00900990049003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</si>
  <si>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汤原县财政局</t>
    </r>
  </si>
  <si>
    <t xml:space="preserve">              00900990049004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</si>
  <si>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抚远市财政局</t>
    </r>
  </si>
  <si>
    <t xml:space="preserve">              00900990049005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</si>
  <si>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富锦市财政局</t>
    </r>
  </si>
  <si>
    <t xml:space="preserve">              00900990049006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</si>
  <si>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同江市财政局</t>
    </r>
  </si>
  <si>
    <t>0090099005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</si>
  <si>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鸡西市合计</t>
    </r>
  </si>
  <si>
    <t xml:space="preserve">            00900990051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</si>
  <si>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鸡西市财政局</t>
    </r>
  </si>
  <si>
    <t xml:space="preserve">              00900990059001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</si>
  <si>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鸡东县财政局</t>
    </r>
  </si>
  <si>
    <t xml:space="preserve">              00900990059002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</si>
  <si>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密山市财政局</t>
    </r>
  </si>
  <si>
    <t xml:space="preserve">              00900990059003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</si>
  <si>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虎林市财政局</t>
    </r>
  </si>
  <si>
    <t xml:space="preserve"> 0090099006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</si>
  <si>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鹤岗市合计</t>
    </r>
  </si>
  <si>
    <t xml:space="preserve">            00900990061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</si>
  <si>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鹤岗市财政局</t>
    </r>
  </si>
  <si>
    <t xml:space="preserve">              00900990069001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</si>
  <si>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萝北县财政局</t>
    </r>
  </si>
  <si>
    <t xml:space="preserve">              00900990069002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</si>
  <si>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绥滨县财政局</t>
    </r>
  </si>
  <si>
    <t>0090099007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</si>
  <si>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双鸭山市合计</t>
    </r>
  </si>
  <si>
    <t xml:space="preserve">            00900990071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</si>
  <si>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双鸭山市财政局</t>
    </r>
  </si>
  <si>
    <t xml:space="preserve">  00900990079003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</si>
  <si>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友谊县财政局</t>
    </r>
  </si>
  <si>
    <t xml:space="preserve">              00900990079001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</si>
  <si>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集贤县财政局</t>
    </r>
  </si>
  <si>
    <t xml:space="preserve">              00900990079002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</si>
  <si>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宝清县财政局</t>
    </r>
  </si>
  <si>
    <t xml:space="preserve">              00900990079004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</si>
  <si>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饶河县财政局</t>
    </r>
  </si>
  <si>
    <t>0090099008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</si>
  <si>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七台河市合计</t>
    </r>
  </si>
  <si>
    <t xml:space="preserve">            00900990081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</si>
  <si>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七台河市财政局</t>
    </r>
  </si>
  <si>
    <t xml:space="preserve">              00900990089001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</si>
  <si>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勃利县财政局</t>
    </r>
  </si>
  <si>
    <t>0090099009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</si>
  <si>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黑河市合计</t>
    </r>
  </si>
  <si>
    <t xml:space="preserve">              00900990099006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</si>
  <si>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黑河市爱辉区财政局</t>
    </r>
  </si>
  <si>
    <t xml:space="preserve">              00900990099001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</si>
  <si>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北安市财政局</t>
    </r>
  </si>
  <si>
    <t xml:space="preserve">              00900990099002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</si>
  <si>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嫩江市财政局</t>
    </r>
  </si>
  <si>
    <t xml:space="preserve">              00900990099003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</si>
  <si>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五大连池市财政局</t>
    </r>
  </si>
  <si>
    <t xml:space="preserve">              00900990099004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</si>
  <si>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逊克县财政局</t>
    </r>
  </si>
  <si>
    <t xml:space="preserve">              00900990099005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</si>
  <si>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孙吴县财政局</t>
    </r>
  </si>
  <si>
    <t>0090099010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</si>
  <si>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伊春市合计</t>
    </r>
  </si>
  <si>
    <t xml:space="preserve">            00900990101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</si>
  <si>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伊春市财政局</t>
    </r>
  </si>
  <si>
    <t xml:space="preserve">              00900990109001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</si>
  <si>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铁力市财政局</t>
    </r>
  </si>
  <si>
    <t xml:space="preserve">              00900990109002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</si>
  <si>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嘉荫县财政局</t>
    </r>
  </si>
  <si>
    <t xml:space="preserve"> 00900990109006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</si>
  <si>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南岔县财政局</t>
    </r>
  </si>
  <si>
    <t>0090099011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</si>
  <si>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大庆市合计</t>
    </r>
  </si>
  <si>
    <t xml:space="preserve">            00900990111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</si>
  <si>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大庆市财政局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</si>
  <si>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其中：市本级</t>
    </r>
  </si>
  <si>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大同区</t>
    </r>
  </si>
  <si>
    <t xml:space="preserve">              00900990119001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</si>
  <si>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林甸县财政局</t>
    </r>
  </si>
  <si>
    <t xml:space="preserve">              00900990119002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</si>
  <si>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肇州县财政局</t>
    </r>
  </si>
  <si>
    <t xml:space="preserve">              00900990119003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</si>
  <si>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肇源县财政局</t>
    </r>
  </si>
  <si>
    <t xml:space="preserve">              00900990119004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</si>
  <si>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杜蒙县财政局</t>
    </r>
  </si>
  <si>
    <t>0090099012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</si>
  <si>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大兴安岭行署合计</t>
    </r>
  </si>
  <si>
    <t xml:space="preserve">            00900990121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</si>
  <si>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大兴安岭行署财政局</t>
    </r>
  </si>
  <si>
    <t xml:space="preserve">              00900990129002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</si>
  <si>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呼玛县财政局</t>
    </r>
  </si>
  <si>
    <t>0090099013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</si>
  <si>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绥化市合计</t>
    </r>
  </si>
  <si>
    <t xml:space="preserve">            00900990131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</si>
  <si>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绥化市财政局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</si>
  <si>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其中：北林区</t>
    </r>
  </si>
  <si>
    <t xml:space="preserve">              00900990139001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</si>
  <si>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安达市财政局</t>
    </r>
  </si>
  <si>
    <t xml:space="preserve">              00900990139002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</si>
  <si>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肇东市财政局</t>
    </r>
  </si>
  <si>
    <t xml:space="preserve">              00900990139003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</si>
  <si>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兰西县财政局</t>
    </r>
  </si>
  <si>
    <t xml:space="preserve">              00900990139004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</si>
  <si>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青冈县财政局</t>
    </r>
  </si>
  <si>
    <t xml:space="preserve">              00900990139005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</si>
  <si>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明水县财政局</t>
    </r>
  </si>
  <si>
    <t xml:space="preserve">              00900990139006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</si>
  <si>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海伦市财政局</t>
    </r>
  </si>
  <si>
    <t xml:space="preserve">              00900990139007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</si>
  <si>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望奎县财政局</t>
    </r>
  </si>
  <si>
    <t xml:space="preserve">              00900990139008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</si>
  <si>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绥棱县财政局</t>
    </r>
  </si>
  <si>
    <t xml:space="preserve">              00900990139009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</si>
  <si>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庆安县财政局</t>
    </r>
  </si>
  <si>
    <r>
      <rPr>
        <sz val="10"/>
        <rFont val="宋体"/>
        <charset val="134"/>
      </rPr>
      <t>省直单位小计</t>
    </r>
  </si>
  <si>
    <t>1</t>
  </si>
  <si>
    <r>
      <rPr>
        <sz val="10"/>
        <rFont val="宋体"/>
        <charset val="134"/>
      </rPr>
      <t>黑龙江省农业环境与耕地保护站</t>
    </r>
  </si>
  <si>
    <t>开展项目绩效评价、技术指导、质量控制和大豆根瘤菌菌剂产品抽样检测，组织科研院所对耕地质量监测数据审核，形成全省年度耕地质量监测评价报告等工作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</si>
</sst>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.00_ "/>
  </numFmts>
  <fonts count="37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"/>
      <name val="Times New Roman"/>
      <charset val="134"/>
    </font>
    <font>
      <b/>
      <sz val="10.5"/>
      <color theme="1"/>
      <name val="Times New Roman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5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50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 wrapText="1"/>
    </xf>
    <xf numFmtId="0" fontId="11" fillId="0" borderId="3" xfId="5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0"/>
  <sheetViews>
    <sheetView tabSelected="1" workbookViewId="0">
      <selection activeCell="K116" sqref="K116"/>
    </sheetView>
  </sheetViews>
  <sheetFormatPr defaultColWidth="9" defaultRowHeight="13.8"/>
  <cols>
    <col min="1" max="1" width="16.25" style="2" customWidth="1"/>
    <col min="2" max="2" width="25.3796296296296" style="3" customWidth="1"/>
    <col min="3" max="3" width="11.25" style="4" customWidth="1"/>
    <col min="4" max="5" width="14.1296296296296" style="4" customWidth="1"/>
    <col min="6" max="7" width="14.6296296296296" style="4" customWidth="1"/>
    <col min="8" max="8" width="14.8796296296296" style="4" customWidth="1"/>
    <col min="9" max="9" width="14.3796296296296" style="4" customWidth="1"/>
    <col min="10" max="10" width="12.1296296296296" style="4" customWidth="1"/>
    <col min="11" max="11" width="14.6296296296296" style="4" customWidth="1"/>
    <col min="12" max="12" width="14.1296296296296" style="4" customWidth="1"/>
    <col min="13" max="13" width="13.8796296296296" style="4" customWidth="1"/>
    <col min="14" max="16384" width="9" style="4"/>
  </cols>
  <sheetData>
    <row r="1" ht="24" customHeight="1" spans="1:13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28"/>
      <c r="M1" s="28"/>
    </row>
    <row r="2" ht="50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13.5" customHeight="1" spans="1:13">
      <c r="A3" s="9" t="s">
        <v>2</v>
      </c>
      <c r="B3" s="9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3.1" customHeight="1" spans="1:13">
      <c r="A5" s="9"/>
      <c r="B5" s="9"/>
      <c r="C5" s="10"/>
      <c r="D5" s="11" t="s">
        <v>6</v>
      </c>
      <c r="E5" s="11"/>
      <c r="F5" s="11"/>
      <c r="G5" s="11"/>
      <c r="H5" s="11"/>
      <c r="I5" s="11"/>
      <c r="J5" s="11"/>
      <c r="K5" s="11"/>
      <c r="L5" s="11" t="s">
        <v>7</v>
      </c>
      <c r="M5" s="11"/>
    </row>
    <row r="6" ht="32.1" customHeight="1" spans="1:13">
      <c r="A6" s="9"/>
      <c r="B6" s="9"/>
      <c r="C6" s="10"/>
      <c r="D6" s="12" t="s">
        <v>8</v>
      </c>
      <c r="E6" s="12"/>
      <c r="F6" s="12"/>
      <c r="G6" s="12"/>
      <c r="H6" s="12"/>
      <c r="I6" s="12"/>
      <c r="J6" s="12" t="s">
        <v>9</v>
      </c>
      <c r="K6" s="12"/>
      <c r="L6" s="13" t="s">
        <v>10</v>
      </c>
      <c r="M6" s="13" t="s">
        <v>11</v>
      </c>
    </row>
    <row r="7" ht="32.1" customHeight="1" spans="1:13">
      <c r="A7" s="9"/>
      <c r="B7" s="9"/>
      <c r="C7" s="10"/>
      <c r="D7" s="13" t="s">
        <v>12</v>
      </c>
      <c r="E7" s="13" t="s">
        <v>13</v>
      </c>
      <c r="F7" s="13" t="s">
        <v>14</v>
      </c>
      <c r="G7" s="13" t="s">
        <v>15</v>
      </c>
      <c r="H7" s="13" t="s">
        <v>16</v>
      </c>
      <c r="I7" s="13" t="s">
        <v>11</v>
      </c>
      <c r="J7" s="13" t="s">
        <v>17</v>
      </c>
      <c r="K7" s="13" t="s">
        <v>11</v>
      </c>
      <c r="L7" s="13"/>
      <c r="M7" s="13"/>
    </row>
    <row r="8" ht="21.75" hidden="1" customHeight="1" spans="1:13">
      <c r="A8" s="14" t="s">
        <v>18</v>
      </c>
      <c r="B8" s="15"/>
      <c r="C8" s="16">
        <f>C9+C107</f>
        <v>4555</v>
      </c>
      <c r="D8" s="17"/>
      <c r="E8" s="18"/>
      <c r="F8" s="18"/>
      <c r="G8" s="18"/>
      <c r="H8" s="18"/>
      <c r="I8" s="18"/>
      <c r="J8" s="18"/>
      <c r="K8" s="18"/>
      <c r="L8" s="18"/>
      <c r="M8" s="29"/>
    </row>
    <row r="9" ht="23.1" hidden="1" customHeight="1" spans="1:13">
      <c r="A9" s="14" t="s">
        <v>19</v>
      </c>
      <c r="B9" s="19"/>
      <c r="C9" s="16">
        <f>C10+C25+C37+C44+C54+C59+C63+C69+C72+C79+C84+C92+C95</f>
        <v>4501.4</v>
      </c>
      <c r="D9" s="16">
        <f t="shared" ref="D9:L9" si="0">D10+D25+D37+D44+D54+D59+D63+D69+D72+D79+D84+D92+D95</f>
        <v>160</v>
      </c>
      <c r="E9" s="16">
        <f t="shared" si="0"/>
        <v>80</v>
      </c>
      <c r="F9" s="16">
        <f t="shared" si="0"/>
        <v>219</v>
      </c>
      <c r="G9" s="16">
        <v>80</v>
      </c>
      <c r="H9" s="16">
        <f t="shared" si="0"/>
        <v>16000</v>
      </c>
      <c r="I9" s="16">
        <f>I10+I25+I37+I44+I54+I59+I63+I69+I72+I79+I84+I92+I95+I108</f>
        <v>859</v>
      </c>
      <c r="J9" s="16">
        <f t="shared" si="0"/>
        <v>23</v>
      </c>
      <c r="K9" s="30">
        <f t="shared" si="0"/>
        <v>3450</v>
      </c>
      <c r="L9" s="16">
        <f t="shared" si="0"/>
        <v>2600</v>
      </c>
      <c r="M9" s="16">
        <f>M10+M25+M37+M44+M54+M59+M63+M69+M72+M79+M84+M92+M95+M107</f>
        <v>192.4</v>
      </c>
    </row>
    <row r="10" ht="23.1" hidden="1" customHeight="1" spans="1:13">
      <c r="A10" s="20" t="s">
        <v>20</v>
      </c>
      <c r="B10" s="21" t="s">
        <v>21</v>
      </c>
      <c r="C10" s="22">
        <f>SUM(C12:C24)</f>
        <v>1068.6</v>
      </c>
      <c r="D10" s="22">
        <f t="shared" ref="D10:M10" si="1">SUM(D12:D24)</f>
        <v>26</v>
      </c>
      <c r="E10" s="22">
        <f t="shared" si="1"/>
        <v>13</v>
      </c>
      <c r="F10" s="22">
        <f t="shared" si="1"/>
        <v>37</v>
      </c>
      <c r="G10" s="22">
        <f t="shared" si="1"/>
        <v>13</v>
      </c>
      <c r="H10" s="22">
        <f t="shared" si="1"/>
        <v>2181</v>
      </c>
      <c r="I10" s="22">
        <f t="shared" si="1"/>
        <v>141</v>
      </c>
      <c r="J10" s="22">
        <f t="shared" si="1"/>
        <v>6</v>
      </c>
      <c r="K10" s="31">
        <f t="shared" si="1"/>
        <v>900</v>
      </c>
      <c r="L10" s="22">
        <f t="shared" si="1"/>
        <v>373</v>
      </c>
      <c r="M10" s="22">
        <f t="shared" si="1"/>
        <v>27.6</v>
      </c>
    </row>
    <row r="11" ht="23.1" hidden="1" customHeight="1" spans="1:13">
      <c r="A11" s="23" t="s">
        <v>22</v>
      </c>
      <c r="B11" s="24" t="s">
        <v>23</v>
      </c>
      <c r="C11" s="22">
        <f>SUM(C12:C15)</f>
        <v>200.03</v>
      </c>
      <c r="D11" s="22">
        <f t="shared" ref="D11:M11" si="2">SUM(D12:D15)</f>
        <v>8</v>
      </c>
      <c r="E11" s="22">
        <f t="shared" si="2"/>
        <v>4</v>
      </c>
      <c r="F11" s="22">
        <f t="shared" si="2"/>
        <v>11</v>
      </c>
      <c r="G11" s="22">
        <f t="shared" si="2"/>
        <v>4</v>
      </c>
      <c r="H11" s="22">
        <f t="shared" si="2"/>
        <v>544</v>
      </c>
      <c r="I11" s="22">
        <f t="shared" si="2"/>
        <v>43</v>
      </c>
      <c r="J11" s="22">
        <f t="shared" si="2"/>
        <v>1</v>
      </c>
      <c r="K11" s="31">
        <f t="shared" si="2"/>
        <v>150</v>
      </c>
      <c r="L11" s="22">
        <f t="shared" si="2"/>
        <v>95</v>
      </c>
      <c r="M11" s="22">
        <f t="shared" si="2"/>
        <v>7.03</v>
      </c>
    </row>
    <row r="12" ht="23.1" hidden="1" customHeight="1" spans="1:13">
      <c r="A12" s="23"/>
      <c r="B12" s="24" t="s">
        <v>24</v>
      </c>
      <c r="C12" s="22">
        <f>I12+K12+M12</f>
        <v>12.33</v>
      </c>
      <c r="D12" s="25">
        <v>2</v>
      </c>
      <c r="E12" s="25">
        <v>1</v>
      </c>
      <c r="F12" s="25">
        <v>3</v>
      </c>
      <c r="G12" s="25">
        <v>1</v>
      </c>
      <c r="H12" s="25">
        <v>89</v>
      </c>
      <c r="I12" s="32">
        <v>11</v>
      </c>
      <c r="J12" s="25"/>
      <c r="K12" s="33"/>
      <c r="L12" s="34">
        <v>18</v>
      </c>
      <c r="M12" s="34">
        <v>1.33</v>
      </c>
    </row>
    <row r="13" ht="23.1" hidden="1" customHeight="1" spans="1:13">
      <c r="A13" s="23"/>
      <c r="B13" s="24" t="s">
        <v>25</v>
      </c>
      <c r="C13" s="22">
        <f t="shared" ref="C13:C24" si="3">I13+K13+M13</f>
        <v>12.78</v>
      </c>
      <c r="D13" s="25">
        <v>2</v>
      </c>
      <c r="E13" s="25">
        <v>1</v>
      </c>
      <c r="F13" s="25">
        <v>3</v>
      </c>
      <c r="G13" s="25">
        <v>1</v>
      </c>
      <c r="H13" s="25">
        <v>141</v>
      </c>
      <c r="I13" s="32">
        <v>11</v>
      </c>
      <c r="J13" s="25"/>
      <c r="K13" s="33"/>
      <c r="L13" s="34">
        <v>24</v>
      </c>
      <c r="M13" s="34">
        <v>1.78</v>
      </c>
    </row>
    <row r="14" ht="23.1" hidden="1" customHeight="1" spans="1:13">
      <c r="A14" s="23"/>
      <c r="B14" s="24" t="s">
        <v>26</v>
      </c>
      <c r="C14" s="22">
        <f t="shared" si="3"/>
        <v>11.11</v>
      </c>
      <c r="D14" s="25">
        <v>2</v>
      </c>
      <c r="E14" s="25">
        <v>1</v>
      </c>
      <c r="F14" s="25">
        <v>2</v>
      </c>
      <c r="G14" s="25">
        <v>1</v>
      </c>
      <c r="H14" s="25">
        <v>90</v>
      </c>
      <c r="I14" s="32">
        <v>10</v>
      </c>
      <c r="J14" s="25"/>
      <c r="K14" s="33"/>
      <c r="L14" s="34">
        <v>15</v>
      </c>
      <c r="M14" s="34">
        <v>1.11</v>
      </c>
    </row>
    <row r="15" ht="23.1" hidden="1" customHeight="1" spans="1:13">
      <c r="A15" s="23"/>
      <c r="B15" s="24" t="s">
        <v>27</v>
      </c>
      <c r="C15" s="22">
        <f t="shared" si="3"/>
        <v>163.81</v>
      </c>
      <c r="D15" s="25">
        <v>2</v>
      </c>
      <c r="E15" s="25">
        <v>1</v>
      </c>
      <c r="F15" s="25">
        <v>3</v>
      </c>
      <c r="G15" s="25">
        <v>1</v>
      </c>
      <c r="H15" s="25">
        <v>224</v>
      </c>
      <c r="I15" s="32">
        <v>11</v>
      </c>
      <c r="J15" s="25">
        <v>1</v>
      </c>
      <c r="K15" s="33">
        <v>150</v>
      </c>
      <c r="L15" s="34">
        <v>38</v>
      </c>
      <c r="M15" s="34">
        <v>2.81</v>
      </c>
    </row>
    <row r="16" ht="23.1" hidden="1" customHeight="1" spans="1:13">
      <c r="A16" s="26" t="s">
        <v>28</v>
      </c>
      <c r="B16" s="24" t="s">
        <v>29</v>
      </c>
      <c r="C16" s="22">
        <f t="shared" si="3"/>
        <v>13.52</v>
      </c>
      <c r="D16" s="25">
        <v>2</v>
      </c>
      <c r="E16" s="25">
        <v>1</v>
      </c>
      <c r="F16" s="25">
        <v>3</v>
      </c>
      <c r="G16" s="25">
        <v>1</v>
      </c>
      <c r="H16" s="25">
        <v>200</v>
      </c>
      <c r="I16" s="32">
        <v>11</v>
      </c>
      <c r="J16" s="25"/>
      <c r="K16" s="33"/>
      <c r="L16" s="34">
        <v>34</v>
      </c>
      <c r="M16" s="34">
        <v>2.52</v>
      </c>
    </row>
    <row r="17" ht="23.1" hidden="1" customHeight="1" spans="1:13">
      <c r="A17" s="26" t="s">
        <v>30</v>
      </c>
      <c r="B17" s="24" t="s">
        <v>31</v>
      </c>
      <c r="C17" s="22">
        <f t="shared" si="3"/>
        <v>160.96</v>
      </c>
      <c r="D17" s="25">
        <v>2</v>
      </c>
      <c r="E17" s="25">
        <v>1</v>
      </c>
      <c r="F17" s="25">
        <v>2</v>
      </c>
      <c r="G17" s="25">
        <v>1</v>
      </c>
      <c r="H17" s="25">
        <v>72</v>
      </c>
      <c r="I17" s="32">
        <v>10</v>
      </c>
      <c r="J17" s="25">
        <v>1</v>
      </c>
      <c r="K17" s="33">
        <v>150</v>
      </c>
      <c r="L17" s="34">
        <v>13</v>
      </c>
      <c r="M17" s="34">
        <v>0.96</v>
      </c>
    </row>
    <row r="18" ht="23.1" hidden="1" customHeight="1" spans="1:13">
      <c r="A18" s="26" t="s">
        <v>32</v>
      </c>
      <c r="B18" s="24" t="s">
        <v>33</v>
      </c>
      <c r="C18" s="22">
        <f t="shared" si="3"/>
        <v>163.89</v>
      </c>
      <c r="D18" s="25">
        <v>2</v>
      </c>
      <c r="E18" s="25">
        <v>1</v>
      </c>
      <c r="F18" s="25">
        <v>3</v>
      </c>
      <c r="G18" s="25">
        <v>1</v>
      </c>
      <c r="H18" s="25">
        <v>233</v>
      </c>
      <c r="I18" s="32">
        <v>11</v>
      </c>
      <c r="J18" s="25">
        <v>1</v>
      </c>
      <c r="K18" s="33">
        <v>150</v>
      </c>
      <c r="L18" s="34">
        <v>39</v>
      </c>
      <c r="M18" s="34">
        <v>2.89</v>
      </c>
    </row>
    <row r="19" ht="23.1" hidden="1" customHeight="1" spans="1:13">
      <c r="A19" s="26" t="s">
        <v>34</v>
      </c>
      <c r="B19" s="24" t="s">
        <v>35</v>
      </c>
      <c r="C19" s="22">
        <f t="shared" si="3"/>
        <v>13.66</v>
      </c>
      <c r="D19" s="25">
        <v>2</v>
      </c>
      <c r="E19" s="25">
        <v>1</v>
      </c>
      <c r="F19" s="25">
        <v>3</v>
      </c>
      <c r="G19" s="25">
        <v>1</v>
      </c>
      <c r="H19" s="25">
        <v>244</v>
      </c>
      <c r="I19" s="32">
        <v>11</v>
      </c>
      <c r="J19" s="25"/>
      <c r="K19" s="33"/>
      <c r="L19" s="34">
        <v>36</v>
      </c>
      <c r="M19" s="34">
        <v>2.66</v>
      </c>
    </row>
    <row r="20" ht="23.1" hidden="1" customHeight="1" spans="1:13">
      <c r="A20" s="26" t="s">
        <v>36</v>
      </c>
      <c r="B20" s="24" t="s">
        <v>37</v>
      </c>
      <c r="C20" s="22">
        <f t="shared" si="3"/>
        <v>161.55</v>
      </c>
      <c r="D20" s="25">
        <v>2</v>
      </c>
      <c r="E20" s="25">
        <v>1</v>
      </c>
      <c r="F20" s="25">
        <v>2</v>
      </c>
      <c r="G20" s="25">
        <v>1</v>
      </c>
      <c r="H20" s="25">
        <v>140</v>
      </c>
      <c r="I20" s="32">
        <v>10</v>
      </c>
      <c r="J20" s="25">
        <v>1</v>
      </c>
      <c r="K20" s="33">
        <v>150</v>
      </c>
      <c r="L20" s="34">
        <v>21</v>
      </c>
      <c r="M20" s="34">
        <v>1.55</v>
      </c>
    </row>
    <row r="21" ht="23.1" hidden="1" customHeight="1" spans="1:13">
      <c r="A21" s="26" t="s">
        <v>38</v>
      </c>
      <c r="B21" s="24" t="s">
        <v>39</v>
      </c>
      <c r="C21" s="22">
        <f t="shared" si="3"/>
        <v>162.55</v>
      </c>
      <c r="D21" s="25">
        <v>2</v>
      </c>
      <c r="E21" s="25">
        <v>1</v>
      </c>
      <c r="F21" s="25">
        <v>3</v>
      </c>
      <c r="G21" s="25">
        <v>1</v>
      </c>
      <c r="H21" s="25">
        <v>134</v>
      </c>
      <c r="I21" s="32">
        <v>11</v>
      </c>
      <c r="J21" s="25">
        <v>1</v>
      </c>
      <c r="K21" s="33">
        <v>150</v>
      </c>
      <c r="L21" s="34">
        <v>21</v>
      </c>
      <c r="M21" s="34">
        <v>1.55</v>
      </c>
    </row>
    <row r="22" ht="23.1" hidden="1" customHeight="1" spans="1:13">
      <c r="A22" s="26" t="s">
        <v>40</v>
      </c>
      <c r="B22" s="24" t="s">
        <v>41</v>
      </c>
      <c r="C22" s="22">
        <f t="shared" si="3"/>
        <v>162.7</v>
      </c>
      <c r="D22" s="25">
        <v>2</v>
      </c>
      <c r="E22" s="25">
        <v>1</v>
      </c>
      <c r="F22" s="25">
        <v>3</v>
      </c>
      <c r="G22" s="25">
        <v>1</v>
      </c>
      <c r="H22" s="25">
        <v>125</v>
      </c>
      <c r="I22" s="32">
        <v>11</v>
      </c>
      <c r="J22" s="25">
        <v>1</v>
      </c>
      <c r="K22" s="33">
        <v>150</v>
      </c>
      <c r="L22" s="34">
        <v>23</v>
      </c>
      <c r="M22" s="35">
        <v>1.7</v>
      </c>
    </row>
    <row r="23" ht="23.1" hidden="1" customHeight="1" spans="1:13">
      <c r="A23" s="26" t="s">
        <v>42</v>
      </c>
      <c r="B23" s="24" t="s">
        <v>43</v>
      </c>
      <c r="C23" s="22">
        <f t="shared" si="3"/>
        <v>15.85</v>
      </c>
      <c r="D23" s="25">
        <v>2</v>
      </c>
      <c r="E23" s="25">
        <v>1</v>
      </c>
      <c r="F23" s="25">
        <v>4</v>
      </c>
      <c r="G23" s="25">
        <v>1</v>
      </c>
      <c r="H23" s="25">
        <v>312</v>
      </c>
      <c r="I23" s="32">
        <v>12</v>
      </c>
      <c r="J23" s="25"/>
      <c r="K23" s="33"/>
      <c r="L23" s="34">
        <v>52</v>
      </c>
      <c r="M23" s="34">
        <v>3.85</v>
      </c>
    </row>
    <row r="24" ht="23.1" hidden="1" customHeight="1" spans="1:13">
      <c r="A24" s="26" t="s">
        <v>44</v>
      </c>
      <c r="B24" s="24" t="s">
        <v>45</v>
      </c>
      <c r="C24" s="22">
        <f t="shared" si="3"/>
        <v>13.89</v>
      </c>
      <c r="D24" s="25">
        <v>2</v>
      </c>
      <c r="E24" s="25">
        <v>1</v>
      </c>
      <c r="F24" s="25">
        <v>3</v>
      </c>
      <c r="G24" s="25">
        <v>1</v>
      </c>
      <c r="H24" s="25">
        <v>177</v>
      </c>
      <c r="I24" s="32">
        <v>11</v>
      </c>
      <c r="J24" s="25"/>
      <c r="K24" s="33"/>
      <c r="L24" s="34">
        <v>39</v>
      </c>
      <c r="M24" s="34">
        <v>2.89</v>
      </c>
    </row>
    <row r="25" s="1" customFormat="1" ht="23.1" hidden="1" customHeight="1" spans="1:13">
      <c r="A25" s="27" t="s">
        <v>46</v>
      </c>
      <c r="B25" s="21" t="s">
        <v>47</v>
      </c>
      <c r="C25" s="22">
        <f>SUM(C26:C36)</f>
        <v>900.73</v>
      </c>
      <c r="D25" s="22">
        <f t="shared" ref="D25:M25" si="4">SUM(D26:D36)</f>
        <v>22</v>
      </c>
      <c r="E25" s="22">
        <f t="shared" si="4"/>
        <v>11</v>
      </c>
      <c r="F25" s="22">
        <f t="shared" si="4"/>
        <v>30</v>
      </c>
      <c r="G25" s="22">
        <f t="shared" si="4"/>
        <v>11</v>
      </c>
      <c r="H25" s="22">
        <f t="shared" si="4"/>
        <v>2704</v>
      </c>
      <c r="I25" s="22">
        <f t="shared" si="4"/>
        <v>118</v>
      </c>
      <c r="J25" s="22">
        <f t="shared" si="4"/>
        <v>5</v>
      </c>
      <c r="K25" s="31">
        <f t="shared" si="4"/>
        <v>750</v>
      </c>
      <c r="L25" s="22">
        <f t="shared" si="4"/>
        <v>442</v>
      </c>
      <c r="M25" s="22">
        <f t="shared" si="4"/>
        <v>32.73</v>
      </c>
    </row>
    <row r="26" ht="23.1" hidden="1" customHeight="1" spans="1:13">
      <c r="A26" s="26" t="s">
        <v>48</v>
      </c>
      <c r="B26" s="24" t="s">
        <v>49</v>
      </c>
      <c r="C26" s="22">
        <f>I26+K26+M26</f>
        <v>10.89</v>
      </c>
      <c r="D26" s="25">
        <v>2</v>
      </c>
      <c r="E26" s="25">
        <v>1</v>
      </c>
      <c r="F26" s="25">
        <v>2</v>
      </c>
      <c r="G26" s="25">
        <v>1</v>
      </c>
      <c r="H26" s="25">
        <v>76</v>
      </c>
      <c r="I26" s="32">
        <v>10</v>
      </c>
      <c r="J26" s="25"/>
      <c r="K26" s="33"/>
      <c r="L26" s="34">
        <v>12</v>
      </c>
      <c r="M26" s="34">
        <v>0.89</v>
      </c>
    </row>
    <row r="27" ht="23.1" hidden="1" customHeight="1" spans="1:13">
      <c r="A27" s="26" t="s">
        <v>50</v>
      </c>
      <c r="B27" s="24" t="s">
        <v>51</v>
      </c>
      <c r="C27" s="22">
        <f t="shared" ref="C27:C36" si="5">I27+K27+M27</f>
        <v>161.48</v>
      </c>
      <c r="D27" s="25">
        <v>2</v>
      </c>
      <c r="E27" s="25">
        <v>1</v>
      </c>
      <c r="F27" s="25">
        <v>2</v>
      </c>
      <c r="G27" s="25">
        <v>1</v>
      </c>
      <c r="H27" s="25">
        <v>122</v>
      </c>
      <c r="I27" s="32">
        <v>10</v>
      </c>
      <c r="J27" s="25">
        <v>1</v>
      </c>
      <c r="K27" s="33">
        <v>150</v>
      </c>
      <c r="L27" s="34">
        <v>20</v>
      </c>
      <c r="M27" s="34">
        <v>1.48</v>
      </c>
    </row>
    <row r="28" ht="23.1" hidden="1" customHeight="1" spans="1:13">
      <c r="A28" s="26" t="s">
        <v>52</v>
      </c>
      <c r="B28" s="24" t="s">
        <v>53</v>
      </c>
      <c r="C28" s="22">
        <f t="shared" si="5"/>
        <v>15.37</v>
      </c>
      <c r="D28" s="25">
        <v>2</v>
      </c>
      <c r="E28" s="25">
        <v>1</v>
      </c>
      <c r="F28" s="25">
        <v>3</v>
      </c>
      <c r="G28" s="25">
        <v>1</v>
      </c>
      <c r="H28" s="25">
        <v>360</v>
      </c>
      <c r="I28" s="32">
        <v>11</v>
      </c>
      <c r="J28" s="25"/>
      <c r="K28" s="33"/>
      <c r="L28" s="34">
        <v>59</v>
      </c>
      <c r="M28" s="34">
        <v>4.37</v>
      </c>
    </row>
    <row r="29" ht="23.1" hidden="1" customHeight="1" spans="1:13">
      <c r="A29" s="26" t="s">
        <v>54</v>
      </c>
      <c r="B29" s="24" t="s">
        <v>55</v>
      </c>
      <c r="C29" s="22">
        <f t="shared" si="5"/>
        <v>16.55</v>
      </c>
      <c r="D29" s="25">
        <v>2</v>
      </c>
      <c r="E29" s="25">
        <v>1</v>
      </c>
      <c r="F29" s="25">
        <v>3</v>
      </c>
      <c r="G29" s="25">
        <v>1</v>
      </c>
      <c r="H29" s="25">
        <v>452</v>
      </c>
      <c r="I29" s="32">
        <v>11</v>
      </c>
      <c r="J29" s="25"/>
      <c r="K29" s="33"/>
      <c r="L29" s="34">
        <v>75</v>
      </c>
      <c r="M29" s="34">
        <v>5.55</v>
      </c>
    </row>
    <row r="30" ht="23.1" hidden="1" customHeight="1" spans="1:13">
      <c r="A30" s="26" t="s">
        <v>56</v>
      </c>
      <c r="B30" s="24" t="s">
        <v>57</v>
      </c>
      <c r="C30" s="22">
        <f t="shared" si="5"/>
        <v>164.26</v>
      </c>
      <c r="D30" s="25">
        <v>2</v>
      </c>
      <c r="E30" s="25">
        <v>1</v>
      </c>
      <c r="F30" s="25">
        <v>3</v>
      </c>
      <c r="G30" s="25">
        <v>1</v>
      </c>
      <c r="H30" s="25">
        <v>299</v>
      </c>
      <c r="I30" s="32">
        <v>11</v>
      </c>
      <c r="J30" s="25">
        <v>1</v>
      </c>
      <c r="K30" s="33">
        <v>150</v>
      </c>
      <c r="L30" s="34">
        <v>44</v>
      </c>
      <c r="M30" s="34">
        <v>3.26</v>
      </c>
    </row>
    <row r="31" ht="23.1" hidden="1" customHeight="1" spans="1:13">
      <c r="A31" s="26" t="s">
        <v>58</v>
      </c>
      <c r="B31" s="24" t="s">
        <v>59</v>
      </c>
      <c r="C31" s="22">
        <f t="shared" si="5"/>
        <v>313.89</v>
      </c>
      <c r="D31" s="25">
        <v>2</v>
      </c>
      <c r="E31" s="25">
        <v>1</v>
      </c>
      <c r="F31" s="25">
        <v>3</v>
      </c>
      <c r="G31" s="25">
        <v>1</v>
      </c>
      <c r="H31" s="25">
        <v>215</v>
      </c>
      <c r="I31" s="32">
        <v>11</v>
      </c>
      <c r="J31" s="25">
        <v>2</v>
      </c>
      <c r="K31" s="33">
        <v>300</v>
      </c>
      <c r="L31" s="34">
        <v>39</v>
      </c>
      <c r="M31" s="34">
        <v>2.89</v>
      </c>
    </row>
    <row r="32" ht="23.1" hidden="1" customHeight="1" spans="1:13">
      <c r="A32" s="26" t="s">
        <v>60</v>
      </c>
      <c r="B32" s="24" t="s">
        <v>61</v>
      </c>
      <c r="C32" s="22">
        <f t="shared" si="5"/>
        <v>16</v>
      </c>
      <c r="D32" s="25">
        <v>2</v>
      </c>
      <c r="E32" s="25">
        <v>1</v>
      </c>
      <c r="F32" s="25">
        <v>4</v>
      </c>
      <c r="G32" s="25">
        <v>1</v>
      </c>
      <c r="H32" s="25">
        <v>332</v>
      </c>
      <c r="I32" s="32">
        <v>12</v>
      </c>
      <c r="J32" s="25"/>
      <c r="K32" s="33"/>
      <c r="L32" s="34">
        <v>54</v>
      </c>
      <c r="M32" s="35">
        <v>4</v>
      </c>
    </row>
    <row r="33" ht="23.1" hidden="1" customHeight="1" spans="1:13">
      <c r="A33" s="26" t="s">
        <v>62</v>
      </c>
      <c r="B33" s="24" t="s">
        <v>63</v>
      </c>
      <c r="C33" s="22">
        <f t="shared" si="5"/>
        <v>163.74</v>
      </c>
      <c r="D33" s="25">
        <v>2</v>
      </c>
      <c r="E33" s="25">
        <v>1</v>
      </c>
      <c r="F33" s="25">
        <v>3</v>
      </c>
      <c r="G33" s="25">
        <v>1</v>
      </c>
      <c r="H33" s="25">
        <v>210</v>
      </c>
      <c r="I33" s="32">
        <v>11</v>
      </c>
      <c r="J33" s="25">
        <v>1</v>
      </c>
      <c r="K33" s="33">
        <v>150</v>
      </c>
      <c r="L33" s="34">
        <v>37</v>
      </c>
      <c r="M33" s="34">
        <v>2.74</v>
      </c>
    </row>
    <row r="34" ht="23.1" hidden="1" customHeight="1" spans="1:13">
      <c r="A34" s="26" t="s">
        <v>64</v>
      </c>
      <c r="B34" s="24" t="s">
        <v>65</v>
      </c>
      <c r="C34" s="22">
        <f t="shared" si="5"/>
        <v>13.74</v>
      </c>
      <c r="D34" s="25">
        <v>2</v>
      </c>
      <c r="E34" s="25">
        <v>1</v>
      </c>
      <c r="F34" s="25">
        <v>3</v>
      </c>
      <c r="G34" s="25">
        <v>1</v>
      </c>
      <c r="H34" s="25">
        <v>248</v>
      </c>
      <c r="I34" s="32">
        <v>11</v>
      </c>
      <c r="J34" s="25"/>
      <c r="K34" s="33"/>
      <c r="L34" s="34">
        <v>37</v>
      </c>
      <c r="M34" s="34">
        <v>2.74</v>
      </c>
    </row>
    <row r="35" ht="23.1" hidden="1" customHeight="1" spans="1:13">
      <c r="A35" s="26" t="s">
        <v>66</v>
      </c>
      <c r="B35" s="24" t="s">
        <v>67</v>
      </c>
      <c r="C35" s="22">
        <f t="shared" si="5"/>
        <v>11.78</v>
      </c>
      <c r="D35" s="25">
        <v>2</v>
      </c>
      <c r="E35" s="25">
        <v>1</v>
      </c>
      <c r="F35" s="25">
        <v>2</v>
      </c>
      <c r="G35" s="25">
        <v>1</v>
      </c>
      <c r="H35" s="25">
        <v>127</v>
      </c>
      <c r="I35" s="32">
        <v>10</v>
      </c>
      <c r="J35" s="25"/>
      <c r="K35" s="33"/>
      <c r="L35" s="34">
        <v>24</v>
      </c>
      <c r="M35" s="34">
        <v>1.78</v>
      </c>
    </row>
    <row r="36" ht="23.1" hidden="1" customHeight="1" spans="1:13">
      <c r="A36" s="26" t="s">
        <v>68</v>
      </c>
      <c r="B36" s="24" t="s">
        <v>69</v>
      </c>
      <c r="C36" s="22">
        <f t="shared" si="5"/>
        <v>13.03</v>
      </c>
      <c r="D36" s="25">
        <v>2</v>
      </c>
      <c r="E36" s="25">
        <v>1</v>
      </c>
      <c r="F36" s="25">
        <v>2</v>
      </c>
      <c r="G36" s="25">
        <v>1</v>
      </c>
      <c r="H36" s="25">
        <v>263</v>
      </c>
      <c r="I36" s="32">
        <v>10</v>
      </c>
      <c r="J36" s="25"/>
      <c r="K36" s="33"/>
      <c r="L36" s="34">
        <v>41</v>
      </c>
      <c r="M36" s="34">
        <v>3.03</v>
      </c>
    </row>
    <row r="37" s="1" customFormat="1" ht="23.1" hidden="1" customHeight="1" spans="1:13">
      <c r="A37" s="27" t="s">
        <v>70</v>
      </c>
      <c r="B37" s="21" t="s">
        <v>71</v>
      </c>
      <c r="C37" s="22">
        <f>SUM(C38:C43)</f>
        <v>71.84</v>
      </c>
      <c r="D37" s="22">
        <f t="shared" ref="D37:M37" si="6">SUM(D38:D43)</f>
        <v>12</v>
      </c>
      <c r="E37" s="22">
        <f t="shared" si="6"/>
        <v>6</v>
      </c>
      <c r="F37" s="22">
        <f t="shared" si="6"/>
        <v>14</v>
      </c>
      <c r="G37" s="22">
        <f t="shared" si="6"/>
        <v>6</v>
      </c>
      <c r="H37" s="22">
        <f t="shared" si="6"/>
        <v>715</v>
      </c>
      <c r="I37" s="22">
        <f t="shared" si="6"/>
        <v>62</v>
      </c>
      <c r="J37" s="22">
        <f t="shared" si="6"/>
        <v>0</v>
      </c>
      <c r="K37" s="31">
        <f t="shared" si="6"/>
        <v>0</v>
      </c>
      <c r="L37" s="22">
        <f t="shared" si="6"/>
        <v>133</v>
      </c>
      <c r="M37" s="22">
        <f t="shared" si="6"/>
        <v>9.84</v>
      </c>
    </row>
    <row r="38" ht="23.1" hidden="1" customHeight="1" spans="1:13">
      <c r="A38" s="26" t="s">
        <v>72</v>
      </c>
      <c r="B38" s="24" t="s">
        <v>73</v>
      </c>
      <c r="C38" s="22">
        <f>I38+K38+M38</f>
        <v>10.96</v>
      </c>
      <c r="D38" s="25">
        <v>2</v>
      </c>
      <c r="E38" s="25">
        <v>1</v>
      </c>
      <c r="F38" s="25">
        <v>2</v>
      </c>
      <c r="G38" s="25">
        <v>1</v>
      </c>
      <c r="H38" s="25">
        <v>70</v>
      </c>
      <c r="I38" s="32">
        <v>10</v>
      </c>
      <c r="J38" s="25"/>
      <c r="K38" s="33"/>
      <c r="L38" s="34">
        <v>13</v>
      </c>
      <c r="M38" s="34">
        <v>0.96</v>
      </c>
    </row>
    <row r="39" ht="23.1" hidden="1" customHeight="1" spans="1:13">
      <c r="A39" s="26" t="s">
        <v>74</v>
      </c>
      <c r="B39" s="24" t="s">
        <v>75</v>
      </c>
      <c r="C39" s="22">
        <f t="shared" ref="C39:C43" si="7">I39+K39+M39</f>
        <v>13.52</v>
      </c>
      <c r="D39" s="25">
        <v>2</v>
      </c>
      <c r="E39" s="25">
        <v>1</v>
      </c>
      <c r="F39" s="25">
        <v>3</v>
      </c>
      <c r="G39" s="25">
        <v>1</v>
      </c>
      <c r="H39" s="25">
        <v>171</v>
      </c>
      <c r="I39" s="32">
        <v>11</v>
      </c>
      <c r="J39" s="25"/>
      <c r="K39" s="33"/>
      <c r="L39" s="34">
        <v>34</v>
      </c>
      <c r="M39" s="34">
        <v>2.52</v>
      </c>
    </row>
    <row r="40" ht="23.1" hidden="1" customHeight="1" spans="1:13">
      <c r="A40" s="26" t="s">
        <v>76</v>
      </c>
      <c r="B40" s="24" t="s">
        <v>77</v>
      </c>
      <c r="C40" s="22">
        <f t="shared" si="7"/>
        <v>11.7</v>
      </c>
      <c r="D40" s="25">
        <v>2</v>
      </c>
      <c r="E40" s="25">
        <v>1</v>
      </c>
      <c r="F40" s="25">
        <v>2</v>
      </c>
      <c r="G40" s="25">
        <v>1</v>
      </c>
      <c r="H40" s="25">
        <v>143</v>
      </c>
      <c r="I40" s="32">
        <v>10</v>
      </c>
      <c r="J40" s="25"/>
      <c r="K40" s="33"/>
      <c r="L40" s="34">
        <v>23</v>
      </c>
      <c r="M40" s="35">
        <v>1.7</v>
      </c>
    </row>
    <row r="41" ht="23.1" hidden="1" customHeight="1" spans="1:13">
      <c r="A41" s="26" t="s">
        <v>78</v>
      </c>
      <c r="B41" s="24" t="s">
        <v>79</v>
      </c>
      <c r="C41" s="22">
        <f t="shared" si="7"/>
        <v>10.96</v>
      </c>
      <c r="D41" s="25">
        <v>2</v>
      </c>
      <c r="E41" s="25">
        <v>1</v>
      </c>
      <c r="F41" s="25">
        <v>2</v>
      </c>
      <c r="G41" s="25">
        <v>1</v>
      </c>
      <c r="H41" s="25">
        <v>62</v>
      </c>
      <c r="I41" s="32">
        <v>10</v>
      </c>
      <c r="J41" s="25"/>
      <c r="K41" s="33"/>
      <c r="L41" s="34">
        <v>13</v>
      </c>
      <c r="M41" s="34">
        <v>0.96</v>
      </c>
    </row>
    <row r="42" ht="23.1" hidden="1" customHeight="1" spans="1:13">
      <c r="A42" s="26" t="s">
        <v>80</v>
      </c>
      <c r="B42" s="24" t="s">
        <v>81</v>
      </c>
      <c r="C42" s="22">
        <f t="shared" si="7"/>
        <v>13.37</v>
      </c>
      <c r="D42" s="25">
        <v>2</v>
      </c>
      <c r="E42" s="25">
        <v>1</v>
      </c>
      <c r="F42" s="25">
        <v>3</v>
      </c>
      <c r="G42" s="25">
        <v>1</v>
      </c>
      <c r="H42" s="25">
        <v>161</v>
      </c>
      <c r="I42" s="32">
        <v>11</v>
      </c>
      <c r="J42" s="25"/>
      <c r="K42" s="33"/>
      <c r="L42" s="34">
        <v>32</v>
      </c>
      <c r="M42" s="34">
        <v>2.37</v>
      </c>
    </row>
    <row r="43" ht="23.1" hidden="1" customHeight="1" spans="1:13">
      <c r="A43" s="26" t="s">
        <v>82</v>
      </c>
      <c r="B43" s="24" t="s">
        <v>83</v>
      </c>
      <c r="C43" s="22">
        <f t="shared" si="7"/>
        <v>11.33</v>
      </c>
      <c r="D43" s="25">
        <v>2</v>
      </c>
      <c r="E43" s="25">
        <v>1</v>
      </c>
      <c r="F43" s="25">
        <v>2</v>
      </c>
      <c r="G43" s="25">
        <v>1</v>
      </c>
      <c r="H43" s="25">
        <v>108</v>
      </c>
      <c r="I43" s="32">
        <v>10</v>
      </c>
      <c r="J43" s="25"/>
      <c r="K43" s="33"/>
      <c r="L43" s="34">
        <v>18</v>
      </c>
      <c r="M43" s="34">
        <v>1.33</v>
      </c>
    </row>
    <row r="44" s="1" customFormat="1" ht="23.1" hidden="1" customHeight="1" spans="1:13">
      <c r="A44" s="27" t="s">
        <v>84</v>
      </c>
      <c r="B44" s="21" t="s">
        <v>85</v>
      </c>
      <c r="C44" s="22">
        <f>SUM(C46:C53)</f>
        <v>710.12</v>
      </c>
      <c r="D44" s="22">
        <f t="shared" ref="D44:M44" si="8">SUM(D46:D53)</f>
        <v>16</v>
      </c>
      <c r="E44" s="22">
        <f t="shared" si="8"/>
        <v>8</v>
      </c>
      <c r="F44" s="22">
        <f t="shared" si="8"/>
        <v>22</v>
      </c>
      <c r="G44" s="22">
        <f t="shared" ref="G44" si="9">SUM(G46:G53)</f>
        <v>8</v>
      </c>
      <c r="H44" s="22">
        <f t="shared" si="8"/>
        <v>2141</v>
      </c>
      <c r="I44" s="22">
        <f t="shared" si="8"/>
        <v>86</v>
      </c>
      <c r="J44" s="22">
        <f t="shared" si="8"/>
        <v>4</v>
      </c>
      <c r="K44" s="31">
        <f t="shared" si="8"/>
        <v>600</v>
      </c>
      <c r="L44" s="22">
        <f t="shared" si="8"/>
        <v>326</v>
      </c>
      <c r="M44" s="22">
        <f t="shared" si="8"/>
        <v>24.12</v>
      </c>
    </row>
    <row r="45" ht="23.1" hidden="1" customHeight="1" spans="1:13">
      <c r="A45" s="23" t="s">
        <v>86</v>
      </c>
      <c r="B45" s="24" t="s">
        <v>87</v>
      </c>
      <c r="C45" s="22">
        <f>SUM(C46:C47)</f>
        <v>171.33</v>
      </c>
      <c r="D45" s="22">
        <f t="shared" ref="D45:M45" si="10">SUM(D46:D47)</f>
        <v>4</v>
      </c>
      <c r="E45" s="22">
        <f t="shared" si="10"/>
        <v>2</v>
      </c>
      <c r="F45" s="22">
        <f t="shared" si="10"/>
        <v>4</v>
      </c>
      <c r="G45" s="22">
        <f t="shared" ref="G45" si="11">SUM(G46:G47)</f>
        <v>2</v>
      </c>
      <c r="H45" s="22">
        <f t="shared" si="10"/>
        <v>126</v>
      </c>
      <c r="I45" s="22">
        <f t="shared" si="10"/>
        <v>20</v>
      </c>
      <c r="J45" s="22">
        <f t="shared" si="10"/>
        <v>1</v>
      </c>
      <c r="K45" s="31">
        <f t="shared" si="10"/>
        <v>150</v>
      </c>
      <c r="L45" s="22">
        <f t="shared" si="10"/>
        <v>18</v>
      </c>
      <c r="M45" s="22">
        <f t="shared" si="10"/>
        <v>1.33</v>
      </c>
    </row>
    <row r="46" ht="23.1" hidden="1" customHeight="1" spans="1:13">
      <c r="A46" s="23"/>
      <c r="B46" s="24" t="s">
        <v>24</v>
      </c>
      <c r="C46" s="22">
        <f>I46+K46+M46</f>
        <v>160.15</v>
      </c>
      <c r="D46" s="25">
        <v>2</v>
      </c>
      <c r="E46" s="25">
        <v>1</v>
      </c>
      <c r="F46" s="25">
        <v>2</v>
      </c>
      <c r="G46" s="25">
        <v>1</v>
      </c>
      <c r="H46" s="25">
        <v>11</v>
      </c>
      <c r="I46" s="32">
        <v>10</v>
      </c>
      <c r="J46" s="25">
        <v>1</v>
      </c>
      <c r="K46" s="33">
        <v>150</v>
      </c>
      <c r="L46" s="34">
        <v>2</v>
      </c>
      <c r="M46" s="34">
        <v>0.15</v>
      </c>
    </row>
    <row r="47" ht="23.1" hidden="1" customHeight="1" spans="1:13">
      <c r="A47" s="23"/>
      <c r="B47" s="24" t="s">
        <v>88</v>
      </c>
      <c r="C47" s="22">
        <f t="shared" ref="C47:C53" si="12">I47+K47+M47</f>
        <v>11.18</v>
      </c>
      <c r="D47" s="25">
        <v>2</v>
      </c>
      <c r="E47" s="25">
        <v>1</v>
      </c>
      <c r="F47" s="25">
        <v>2</v>
      </c>
      <c r="G47" s="25">
        <v>1</v>
      </c>
      <c r="H47" s="25">
        <v>115</v>
      </c>
      <c r="I47" s="32">
        <v>10</v>
      </c>
      <c r="J47" s="25"/>
      <c r="K47" s="33"/>
      <c r="L47" s="34">
        <v>16</v>
      </c>
      <c r="M47" s="34">
        <v>1.18</v>
      </c>
    </row>
    <row r="48" ht="23.1" hidden="1" customHeight="1" spans="1:13">
      <c r="A48" s="26" t="s">
        <v>89</v>
      </c>
      <c r="B48" s="24" t="s">
        <v>90</v>
      </c>
      <c r="C48" s="22">
        <f t="shared" si="12"/>
        <v>13.66</v>
      </c>
      <c r="D48" s="25">
        <v>2</v>
      </c>
      <c r="E48" s="25">
        <v>1</v>
      </c>
      <c r="F48" s="25">
        <v>3</v>
      </c>
      <c r="G48" s="25">
        <v>1</v>
      </c>
      <c r="H48" s="25">
        <v>262</v>
      </c>
      <c r="I48" s="32">
        <v>11</v>
      </c>
      <c r="J48" s="25"/>
      <c r="K48" s="33"/>
      <c r="L48" s="34">
        <v>36</v>
      </c>
      <c r="M48" s="34">
        <v>2.66</v>
      </c>
    </row>
    <row r="49" ht="23.1" hidden="1" customHeight="1" spans="1:13">
      <c r="A49" s="26" t="s">
        <v>91</v>
      </c>
      <c r="B49" s="24" t="s">
        <v>92</v>
      </c>
      <c r="C49" s="22">
        <f t="shared" si="12"/>
        <v>162.85</v>
      </c>
      <c r="D49" s="25">
        <v>2</v>
      </c>
      <c r="E49" s="25">
        <v>1</v>
      </c>
      <c r="F49" s="25">
        <v>3</v>
      </c>
      <c r="G49" s="25">
        <v>1</v>
      </c>
      <c r="H49" s="25">
        <v>160</v>
      </c>
      <c r="I49" s="32">
        <v>11</v>
      </c>
      <c r="J49" s="25">
        <v>1</v>
      </c>
      <c r="K49" s="33">
        <v>150</v>
      </c>
      <c r="L49" s="34">
        <v>25</v>
      </c>
      <c r="M49" s="34">
        <v>1.85</v>
      </c>
    </row>
    <row r="50" ht="23.1" hidden="1" customHeight="1" spans="1:13">
      <c r="A50" s="26" t="s">
        <v>93</v>
      </c>
      <c r="B50" s="24" t="s">
        <v>94</v>
      </c>
      <c r="C50" s="22">
        <f t="shared" si="12"/>
        <v>11.85</v>
      </c>
      <c r="D50" s="25">
        <v>2</v>
      </c>
      <c r="E50" s="25">
        <v>1</v>
      </c>
      <c r="F50" s="25">
        <v>2</v>
      </c>
      <c r="G50" s="25">
        <v>1</v>
      </c>
      <c r="H50" s="25">
        <v>145</v>
      </c>
      <c r="I50" s="32">
        <v>10</v>
      </c>
      <c r="J50" s="25"/>
      <c r="K50" s="33"/>
      <c r="L50" s="34">
        <v>25</v>
      </c>
      <c r="M50" s="34">
        <v>1.85</v>
      </c>
    </row>
    <row r="51" ht="23.1" hidden="1" customHeight="1" spans="1:13">
      <c r="A51" s="26" t="s">
        <v>95</v>
      </c>
      <c r="B51" s="24" t="s">
        <v>96</v>
      </c>
      <c r="C51" s="22">
        <f t="shared" si="12"/>
        <v>165.51</v>
      </c>
      <c r="D51" s="25">
        <v>2</v>
      </c>
      <c r="E51" s="25">
        <v>1</v>
      </c>
      <c r="F51" s="25">
        <v>3</v>
      </c>
      <c r="G51" s="25">
        <v>1</v>
      </c>
      <c r="H51" s="25">
        <v>363</v>
      </c>
      <c r="I51" s="32">
        <v>11</v>
      </c>
      <c r="J51" s="25">
        <v>1</v>
      </c>
      <c r="K51" s="33">
        <v>150</v>
      </c>
      <c r="L51" s="34">
        <v>61</v>
      </c>
      <c r="M51" s="34">
        <v>4.51</v>
      </c>
    </row>
    <row r="52" ht="23.1" hidden="1" customHeight="1" spans="1:13">
      <c r="A52" s="26" t="s">
        <v>97</v>
      </c>
      <c r="B52" s="24" t="s">
        <v>98</v>
      </c>
      <c r="C52" s="22">
        <f t="shared" si="12"/>
        <v>169.18</v>
      </c>
      <c r="D52" s="25">
        <v>2</v>
      </c>
      <c r="E52" s="25">
        <v>1</v>
      </c>
      <c r="F52" s="25">
        <v>4</v>
      </c>
      <c r="G52" s="25">
        <v>1</v>
      </c>
      <c r="H52" s="25">
        <v>606</v>
      </c>
      <c r="I52" s="32">
        <v>12</v>
      </c>
      <c r="J52" s="25">
        <v>1</v>
      </c>
      <c r="K52" s="33">
        <v>150</v>
      </c>
      <c r="L52" s="34">
        <v>97</v>
      </c>
      <c r="M52" s="34">
        <v>7.18</v>
      </c>
    </row>
    <row r="53" ht="23.1" hidden="1" customHeight="1" spans="1:13">
      <c r="A53" s="26" t="s">
        <v>99</v>
      </c>
      <c r="B53" s="24" t="s">
        <v>100</v>
      </c>
      <c r="C53" s="22">
        <f t="shared" si="12"/>
        <v>15.74</v>
      </c>
      <c r="D53" s="25">
        <v>2</v>
      </c>
      <c r="E53" s="25">
        <v>1</v>
      </c>
      <c r="F53" s="25">
        <v>3</v>
      </c>
      <c r="G53" s="25">
        <v>1</v>
      </c>
      <c r="H53" s="25">
        <v>479</v>
      </c>
      <c r="I53" s="32">
        <v>11</v>
      </c>
      <c r="J53" s="25"/>
      <c r="K53" s="33"/>
      <c r="L53" s="34">
        <v>64</v>
      </c>
      <c r="M53" s="34">
        <v>4.74</v>
      </c>
    </row>
    <row r="54" s="1" customFormat="1" ht="23.1" hidden="1" customHeight="1" spans="1:13">
      <c r="A54" s="27" t="s">
        <v>101</v>
      </c>
      <c r="B54" s="21" t="s">
        <v>102</v>
      </c>
      <c r="C54" s="22">
        <f>SUM(C55:C58)</f>
        <v>56.84</v>
      </c>
      <c r="D54" s="22">
        <f t="shared" ref="D54:M54" si="13">SUM(D55:D58)</f>
        <v>8</v>
      </c>
      <c r="E54" s="22">
        <f t="shared" si="13"/>
        <v>4</v>
      </c>
      <c r="F54" s="22">
        <f t="shared" si="13"/>
        <v>13</v>
      </c>
      <c r="G54" s="22">
        <f t="shared" si="13"/>
        <v>4</v>
      </c>
      <c r="H54" s="22">
        <f t="shared" si="13"/>
        <v>1048</v>
      </c>
      <c r="I54" s="22">
        <f t="shared" si="13"/>
        <v>45</v>
      </c>
      <c r="J54" s="22">
        <f t="shared" si="13"/>
        <v>0</v>
      </c>
      <c r="K54" s="31">
        <f t="shared" si="13"/>
        <v>0</v>
      </c>
      <c r="L54" s="22">
        <f t="shared" si="13"/>
        <v>160</v>
      </c>
      <c r="M54" s="22">
        <f t="shared" si="13"/>
        <v>11.84</v>
      </c>
    </row>
    <row r="55" ht="23.1" hidden="1" customHeight="1" spans="1:13">
      <c r="A55" s="26" t="s">
        <v>103</v>
      </c>
      <c r="B55" s="24" t="s">
        <v>104</v>
      </c>
      <c r="C55" s="22">
        <f>I55+K55+M55</f>
        <v>10.74</v>
      </c>
      <c r="D55" s="25">
        <v>2</v>
      </c>
      <c r="E55" s="25">
        <v>1</v>
      </c>
      <c r="F55" s="25">
        <v>2</v>
      </c>
      <c r="G55" s="25">
        <v>1</v>
      </c>
      <c r="H55" s="25">
        <v>42</v>
      </c>
      <c r="I55" s="32">
        <v>10</v>
      </c>
      <c r="J55" s="25"/>
      <c r="K55" s="33"/>
      <c r="L55" s="34">
        <v>10</v>
      </c>
      <c r="M55" s="34">
        <v>0.74</v>
      </c>
    </row>
    <row r="56" ht="23.1" hidden="1" customHeight="1" spans="1:13">
      <c r="A56" s="26" t="s">
        <v>105</v>
      </c>
      <c r="B56" s="24" t="s">
        <v>106</v>
      </c>
      <c r="C56" s="22">
        <f t="shared" ref="C56:C58" si="14">I56+K56+M56</f>
        <v>12.48</v>
      </c>
      <c r="D56" s="25">
        <v>2</v>
      </c>
      <c r="E56" s="25">
        <v>1</v>
      </c>
      <c r="F56" s="25">
        <v>3</v>
      </c>
      <c r="G56" s="25">
        <v>1</v>
      </c>
      <c r="H56" s="25">
        <v>123</v>
      </c>
      <c r="I56" s="32">
        <v>11</v>
      </c>
      <c r="J56" s="25"/>
      <c r="K56" s="33"/>
      <c r="L56" s="34">
        <v>20</v>
      </c>
      <c r="M56" s="34">
        <v>1.48</v>
      </c>
    </row>
    <row r="57" ht="23.1" hidden="1" customHeight="1" spans="1:13">
      <c r="A57" s="26" t="s">
        <v>107</v>
      </c>
      <c r="B57" s="24" t="s">
        <v>108</v>
      </c>
      <c r="C57" s="22">
        <f t="shared" si="14"/>
        <v>16.22</v>
      </c>
      <c r="D57" s="25">
        <v>2</v>
      </c>
      <c r="E57" s="25">
        <v>1</v>
      </c>
      <c r="F57" s="25">
        <v>4</v>
      </c>
      <c r="G57" s="25">
        <v>1</v>
      </c>
      <c r="H57" s="25">
        <v>362</v>
      </c>
      <c r="I57" s="32">
        <v>12</v>
      </c>
      <c r="J57" s="25"/>
      <c r="K57" s="33"/>
      <c r="L57" s="34">
        <v>57</v>
      </c>
      <c r="M57" s="34">
        <v>4.22</v>
      </c>
    </row>
    <row r="58" ht="23.1" hidden="1" customHeight="1" spans="1:13">
      <c r="A58" s="26" t="s">
        <v>109</v>
      </c>
      <c r="B58" s="24" t="s">
        <v>110</v>
      </c>
      <c r="C58" s="22">
        <f t="shared" si="14"/>
        <v>17.4</v>
      </c>
      <c r="D58" s="25">
        <v>2</v>
      </c>
      <c r="E58" s="25">
        <v>1</v>
      </c>
      <c r="F58" s="25">
        <v>4</v>
      </c>
      <c r="G58" s="25">
        <v>1</v>
      </c>
      <c r="H58" s="25">
        <v>521</v>
      </c>
      <c r="I58" s="32">
        <v>12</v>
      </c>
      <c r="J58" s="25"/>
      <c r="K58" s="33"/>
      <c r="L58" s="34">
        <v>73</v>
      </c>
      <c r="M58" s="34">
        <v>5.4</v>
      </c>
    </row>
    <row r="59" s="1" customFormat="1" ht="23.1" hidden="1" customHeight="1" spans="1:13">
      <c r="A59" s="27" t="s">
        <v>111</v>
      </c>
      <c r="B59" s="21" t="s">
        <v>112</v>
      </c>
      <c r="C59" s="22">
        <f>SUM(C60:C62)</f>
        <v>189.81</v>
      </c>
      <c r="D59" s="22">
        <f t="shared" ref="D59:M59" si="15">SUM(D60:D62)</f>
        <v>6</v>
      </c>
      <c r="E59" s="22">
        <f t="shared" si="15"/>
        <v>3</v>
      </c>
      <c r="F59" s="22">
        <f t="shared" si="15"/>
        <v>9</v>
      </c>
      <c r="G59" s="22">
        <f t="shared" si="15"/>
        <v>3</v>
      </c>
      <c r="H59" s="22">
        <f t="shared" si="15"/>
        <v>609</v>
      </c>
      <c r="I59" s="22">
        <f t="shared" si="15"/>
        <v>33</v>
      </c>
      <c r="J59" s="22">
        <f t="shared" si="15"/>
        <v>1</v>
      </c>
      <c r="K59" s="31">
        <f t="shared" si="15"/>
        <v>150</v>
      </c>
      <c r="L59" s="22">
        <f t="shared" si="15"/>
        <v>92</v>
      </c>
      <c r="M59" s="22">
        <f t="shared" si="15"/>
        <v>6.81</v>
      </c>
    </row>
    <row r="60" ht="23.1" hidden="1" customHeight="1" spans="1:13">
      <c r="A60" s="26" t="s">
        <v>113</v>
      </c>
      <c r="B60" s="24" t="s">
        <v>114</v>
      </c>
      <c r="C60" s="22">
        <f>I60+K60+M60</f>
        <v>10.96</v>
      </c>
      <c r="D60" s="25">
        <v>2</v>
      </c>
      <c r="E60" s="25">
        <v>1</v>
      </c>
      <c r="F60" s="25">
        <v>2</v>
      </c>
      <c r="G60" s="25">
        <v>1</v>
      </c>
      <c r="H60" s="25">
        <v>81</v>
      </c>
      <c r="I60" s="32">
        <v>10</v>
      </c>
      <c r="J60" s="25"/>
      <c r="K60" s="33"/>
      <c r="L60" s="34">
        <v>13</v>
      </c>
      <c r="M60" s="34">
        <v>0.96</v>
      </c>
    </row>
    <row r="61" ht="23.1" hidden="1" customHeight="1" spans="1:13">
      <c r="A61" s="26" t="s">
        <v>115</v>
      </c>
      <c r="B61" s="24" t="s">
        <v>116</v>
      </c>
      <c r="C61" s="22">
        <f t="shared" ref="C61:C62" si="16">I61+K61+M61</f>
        <v>15.11</v>
      </c>
      <c r="D61" s="25">
        <v>2</v>
      </c>
      <c r="E61" s="25">
        <v>1</v>
      </c>
      <c r="F61" s="25">
        <v>4</v>
      </c>
      <c r="G61" s="25">
        <v>1</v>
      </c>
      <c r="H61" s="25">
        <v>285</v>
      </c>
      <c r="I61" s="32">
        <v>12</v>
      </c>
      <c r="J61" s="25"/>
      <c r="K61" s="33"/>
      <c r="L61" s="34">
        <v>42</v>
      </c>
      <c r="M61" s="34">
        <v>3.11</v>
      </c>
    </row>
    <row r="62" ht="23.1" hidden="1" customHeight="1" spans="1:13">
      <c r="A62" s="26" t="s">
        <v>117</v>
      </c>
      <c r="B62" s="24" t="s">
        <v>118</v>
      </c>
      <c r="C62" s="22">
        <f t="shared" si="16"/>
        <v>163.74</v>
      </c>
      <c r="D62" s="25">
        <v>2</v>
      </c>
      <c r="E62" s="25">
        <v>1</v>
      </c>
      <c r="F62" s="25">
        <v>3</v>
      </c>
      <c r="G62" s="25">
        <v>1</v>
      </c>
      <c r="H62" s="25">
        <v>243</v>
      </c>
      <c r="I62" s="32">
        <v>11</v>
      </c>
      <c r="J62" s="25">
        <v>1</v>
      </c>
      <c r="K62" s="33">
        <v>150</v>
      </c>
      <c r="L62" s="34">
        <v>37</v>
      </c>
      <c r="M62" s="34">
        <v>2.74</v>
      </c>
    </row>
    <row r="63" s="1" customFormat="1" ht="23.1" hidden="1" customHeight="1" spans="1:13">
      <c r="A63" s="27" t="s">
        <v>119</v>
      </c>
      <c r="B63" s="21" t="s">
        <v>120</v>
      </c>
      <c r="C63" s="22">
        <f>SUM(C64:C68)</f>
        <v>67.27</v>
      </c>
      <c r="D63" s="22">
        <f t="shared" ref="D63:M63" si="17">SUM(D64:D68)</f>
        <v>10</v>
      </c>
      <c r="E63" s="22">
        <f t="shared" si="17"/>
        <v>5</v>
      </c>
      <c r="F63" s="22">
        <f t="shared" si="17"/>
        <v>15</v>
      </c>
      <c r="G63" s="22">
        <f t="shared" si="17"/>
        <v>5</v>
      </c>
      <c r="H63" s="22">
        <f t="shared" si="17"/>
        <v>1122</v>
      </c>
      <c r="I63" s="22">
        <f t="shared" si="17"/>
        <v>55</v>
      </c>
      <c r="J63" s="22">
        <f t="shared" si="17"/>
        <v>0</v>
      </c>
      <c r="K63" s="31">
        <f t="shared" si="17"/>
        <v>0</v>
      </c>
      <c r="L63" s="22">
        <f t="shared" si="17"/>
        <v>166</v>
      </c>
      <c r="M63" s="22">
        <f t="shared" si="17"/>
        <v>12.27</v>
      </c>
    </row>
    <row r="64" ht="23.1" hidden="1" customHeight="1" spans="1:13">
      <c r="A64" s="26" t="s">
        <v>121</v>
      </c>
      <c r="B64" s="24" t="s">
        <v>122</v>
      </c>
      <c r="C64" s="22">
        <f>I64+K64+M64</f>
        <v>11.99</v>
      </c>
      <c r="D64" s="25">
        <v>2</v>
      </c>
      <c r="E64" s="25">
        <v>1</v>
      </c>
      <c r="F64" s="25">
        <v>2</v>
      </c>
      <c r="G64" s="25">
        <v>1</v>
      </c>
      <c r="H64" s="25">
        <v>53</v>
      </c>
      <c r="I64" s="32">
        <v>10</v>
      </c>
      <c r="J64" s="25"/>
      <c r="K64" s="33"/>
      <c r="L64" s="34">
        <v>27</v>
      </c>
      <c r="M64" s="34">
        <v>1.99</v>
      </c>
    </row>
    <row r="65" ht="23.1" hidden="1" customHeight="1" spans="1:13">
      <c r="A65" s="26" t="s">
        <v>123</v>
      </c>
      <c r="B65" s="24" t="s">
        <v>124</v>
      </c>
      <c r="C65" s="22">
        <f t="shared" ref="C65:C68" si="18">I65+K65+M65</f>
        <v>10</v>
      </c>
      <c r="D65" s="25">
        <v>2</v>
      </c>
      <c r="E65" s="25">
        <v>1</v>
      </c>
      <c r="F65" s="25">
        <v>2</v>
      </c>
      <c r="G65" s="25">
        <v>1</v>
      </c>
      <c r="H65" s="25">
        <v>140</v>
      </c>
      <c r="I65" s="32">
        <v>10</v>
      </c>
      <c r="J65" s="25"/>
      <c r="K65" s="33"/>
      <c r="L65" s="34"/>
      <c r="M65" s="34"/>
    </row>
    <row r="66" ht="23.1" hidden="1" customHeight="1" spans="1:13">
      <c r="A66" s="26" t="s">
        <v>125</v>
      </c>
      <c r="B66" s="24" t="s">
        <v>126</v>
      </c>
      <c r="C66" s="22">
        <f t="shared" si="18"/>
        <v>12.7</v>
      </c>
      <c r="D66" s="25">
        <v>2</v>
      </c>
      <c r="E66" s="25">
        <v>1</v>
      </c>
      <c r="F66" s="25">
        <v>3</v>
      </c>
      <c r="G66" s="25">
        <v>1</v>
      </c>
      <c r="H66" s="25">
        <v>164</v>
      </c>
      <c r="I66" s="32">
        <v>11</v>
      </c>
      <c r="J66" s="25"/>
      <c r="K66" s="33"/>
      <c r="L66" s="34">
        <v>23</v>
      </c>
      <c r="M66" s="35">
        <v>1.7</v>
      </c>
    </row>
    <row r="67" ht="23.1" hidden="1" customHeight="1" spans="1:13">
      <c r="A67" s="26" t="s">
        <v>127</v>
      </c>
      <c r="B67" s="24" t="s">
        <v>128</v>
      </c>
      <c r="C67" s="22">
        <f t="shared" si="18"/>
        <v>17.55</v>
      </c>
      <c r="D67" s="25">
        <v>2</v>
      </c>
      <c r="E67" s="25">
        <v>1</v>
      </c>
      <c r="F67" s="25">
        <v>4</v>
      </c>
      <c r="G67" s="25">
        <v>1</v>
      </c>
      <c r="H67" s="25">
        <v>415</v>
      </c>
      <c r="I67" s="32">
        <v>12</v>
      </c>
      <c r="J67" s="25"/>
      <c r="K67" s="33"/>
      <c r="L67" s="34">
        <v>75</v>
      </c>
      <c r="M67" s="34">
        <v>5.55</v>
      </c>
    </row>
    <row r="68" ht="23.1" hidden="1" customHeight="1" spans="1:13">
      <c r="A68" s="26" t="s">
        <v>129</v>
      </c>
      <c r="B68" s="24" t="s">
        <v>130</v>
      </c>
      <c r="C68" s="22">
        <f t="shared" si="18"/>
        <v>15.03</v>
      </c>
      <c r="D68" s="25">
        <v>2</v>
      </c>
      <c r="E68" s="25">
        <v>1</v>
      </c>
      <c r="F68" s="25">
        <v>4</v>
      </c>
      <c r="G68" s="25">
        <v>1</v>
      </c>
      <c r="H68" s="25">
        <v>350</v>
      </c>
      <c r="I68" s="32">
        <v>12</v>
      </c>
      <c r="J68" s="25"/>
      <c r="K68" s="33"/>
      <c r="L68" s="34">
        <v>41</v>
      </c>
      <c r="M68" s="34">
        <v>3.03</v>
      </c>
    </row>
    <row r="69" s="1" customFormat="1" ht="23.1" hidden="1" customHeight="1" spans="1:13">
      <c r="A69" s="27" t="s">
        <v>131</v>
      </c>
      <c r="B69" s="21" t="s">
        <v>132</v>
      </c>
      <c r="C69" s="22">
        <f>SUM(C70:C71)</f>
        <v>24.25</v>
      </c>
      <c r="D69" s="22">
        <f t="shared" ref="D69:M69" si="19">SUM(D70:D71)</f>
        <v>4</v>
      </c>
      <c r="E69" s="22">
        <f t="shared" si="19"/>
        <v>2</v>
      </c>
      <c r="F69" s="22">
        <f t="shared" si="19"/>
        <v>5</v>
      </c>
      <c r="G69" s="22">
        <f t="shared" si="19"/>
        <v>2</v>
      </c>
      <c r="H69" s="22">
        <f t="shared" si="19"/>
        <v>229</v>
      </c>
      <c r="I69" s="22">
        <f t="shared" si="19"/>
        <v>21</v>
      </c>
      <c r="J69" s="22">
        <f t="shared" si="19"/>
        <v>0</v>
      </c>
      <c r="K69" s="31">
        <f t="shared" si="19"/>
        <v>0</v>
      </c>
      <c r="L69" s="22">
        <f t="shared" si="19"/>
        <v>44</v>
      </c>
      <c r="M69" s="22">
        <f t="shared" si="19"/>
        <v>3.25</v>
      </c>
    </row>
    <row r="70" ht="23.1" hidden="1" customHeight="1" spans="1:13">
      <c r="A70" s="26" t="s">
        <v>133</v>
      </c>
      <c r="B70" s="24" t="s">
        <v>134</v>
      </c>
      <c r="C70" s="22">
        <f>I70+K70+M70</f>
        <v>11.92</v>
      </c>
      <c r="D70" s="25">
        <v>2</v>
      </c>
      <c r="E70" s="25">
        <v>1</v>
      </c>
      <c r="F70" s="25">
        <v>2</v>
      </c>
      <c r="G70" s="25">
        <v>1</v>
      </c>
      <c r="H70" s="25">
        <v>120</v>
      </c>
      <c r="I70" s="32">
        <v>10</v>
      </c>
      <c r="J70" s="25"/>
      <c r="K70" s="33"/>
      <c r="L70" s="34">
        <v>26</v>
      </c>
      <c r="M70" s="34">
        <v>1.92</v>
      </c>
    </row>
    <row r="71" ht="23.1" hidden="1" customHeight="1" spans="1:13">
      <c r="A71" s="26" t="s">
        <v>135</v>
      </c>
      <c r="B71" s="24" t="s">
        <v>136</v>
      </c>
      <c r="C71" s="22">
        <f>I71+K71+M71</f>
        <v>12.33</v>
      </c>
      <c r="D71" s="25">
        <v>2</v>
      </c>
      <c r="E71" s="25">
        <v>1</v>
      </c>
      <c r="F71" s="25">
        <v>3</v>
      </c>
      <c r="G71" s="25">
        <v>1</v>
      </c>
      <c r="H71" s="25">
        <v>109</v>
      </c>
      <c r="I71" s="32">
        <v>11</v>
      </c>
      <c r="J71" s="25"/>
      <c r="K71" s="33"/>
      <c r="L71" s="34">
        <v>18</v>
      </c>
      <c r="M71" s="34">
        <v>1.33</v>
      </c>
    </row>
    <row r="72" s="1" customFormat="1" ht="23.1" hidden="1" customHeight="1" spans="1:13">
      <c r="A72" s="27" t="s">
        <v>137</v>
      </c>
      <c r="B72" s="21" t="s">
        <v>138</v>
      </c>
      <c r="C72" s="22">
        <f>SUM(C73:C78)</f>
        <v>538.2</v>
      </c>
      <c r="D72" s="22">
        <f t="shared" ref="D72:M72" si="20">SUM(D73:D78)</f>
        <v>12</v>
      </c>
      <c r="E72" s="22">
        <f t="shared" si="20"/>
        <v>6</v>
      </c>
      <c r="F72" s="22">
        <f t="shared" si="20"/>
        <v>16</v>
      </c>
      <c r="G72" s="22">
        <f t="shared" si="20"/>
        <v>6</v>
      </c>
      <c r="H72" s="22">
        <f t="shared" si="20"/>
        <v>2030</v>
      </c>
      <c r="I72" s="22">
        <f t="shared" si="20"/>
        <v>64</v>
      </c>
      <c r="J72" s="22">
        <f t="shared" si="20"/>
        <v>3</v>
      </c>
      <c r="K72" s="31">
        <f t="shared" si="20"/>
        <v>450</v>
      </c>
      <c r="L72" s="22">
        <f t="shared" si="20"/>
        <v>327</v>
      </c>
      <c r="M72" s="22">
        <f t="shared" si="20"/>
        <v>24.2</v>
      </c>
    </row>
    <row r="73" ht="23.1" hidden="1" customHeight="1" spans="1:13">
      <c r="A73" s="26" t="s">
        <v>139</v>
      </c>
      <c r="B73" s="24" t="s">
        <v>140</v>
      </c>
      <c r="C73" s="22">
        <f>I73+K73+M73</f>
        <v>162</v>
      </c>
      <c r="D73" s="25">
        <v>2</v>
      </c>
      <c r="E73" s="25">
        <v>1</v>
      </c>
      <c r="F73" s="25">
        <v>2</v>
      </c>
      <c r="G73" s="25">
        <v>1</v>
      </c>
      <c r="H73" s="25">
        <v>153</v>
      </c>
      <c r="I73" s="32">
        <v>10</v>
      </c>
      <c r="J73" s="25">
        <v>1</v>
      </c>
      <c r="K73" s="33">
        <v>150</v>
      </c>
      <c r="L73" s="34">
        <v>27</v>
      </c>
      <c r="M73" s="35">
        <v>2</v>
      </c>
    </row>
    <row r="74" ht="23.1" hidden="1" customHeight="1" spans="1:13">
      <c r="A74" s="26" t="s">
        <v>141</v>
      </c>
      <c r="B74" s="24" t="s">
        <v>142</v>
      </c>
      <c r="C74" s="22">
        <f t="shared" ref="C74:C78" si="21">I74+K74+M74</f>
        <v>15.29</v>
      </c>
      <c r="D74" s="25">
        <v>2</v>
      </c>
      <c r="E74" s="25">
        <v>1</v>
      </c>
      <c r="F74" s="25">
        <v>3</v>
      </c>
      <c r="G74" s="25">
        <v>1</v>
      </c>
      <c r="H74" s="25">
        <v>369</v>
      </c>
      <c r="I74" s="32">
        <v>11</v>
      </c>
      <c r="J74" s="25"/>
      <c r="K74" s="33"/>
      <c r="L74" s="34">
        <v>58</v>
      </c>
      <c r="M74" s="34">
        <v>4.29</v>
      </c>
    </row>
    <row r="75" ht="23.1" hidden="1" customHeight="1" spans="1:13">
      <c r="A75" s="26" t="s">
        <v>143</v>
      </c>
      <c r="B75" s="24" t="s">
        <v>144</v>
      </c>
      <c r="C75" s="22">
        <f t="shared" si="21"/>
        <v>19.51</v>
      </c>
      <c r="D75" s="25">
        <v>2</v>
      </c>
      <c r="E75" s="25">
        <v>1</v>
      </c>
      <c r="F75" s="25">
        <v>3</v>
      </c>
      <c r="G75" s="25">
        <v>1</v>
      </c>
      <c r="H75" s="25">
        <v>703</v>
      </c>
      <c r="I75" s="32">
        <v>11</v>
      </c>
      <c r="J75" s="25"/>
      <c r="K75" s="33"/>
      <c r="L75" s="34">
        <v>115</v>
      </c>
      <c r="M75" s="34">
        <v>8.51</v>
      </c>
    </row>
    <row r="76" ht="23.1" hidden="1" customHeight="1" spans="1:13">
      <c r="A76" s="26" t="s">
        <v>145</v>
      </c>
      <c r="B76" s="24" t="s">
        <v>146</v>
      </c>
      <c r="C76" s="22">
        <f t="shared" si="21"/>
        <v>15.81</v>
      </c>
      <c r="D76" s="25">
        <v>2</v>
      </c>
      <c r="E76" s="25">
        <v>1</v>
      </c>
      <c r="F76" s="25">
        <v>3</v>
      </c>
      <c r="G76" s="25">
        <v>1</v>
      </c>
      <c r="H76" s="25">
        <v>454</v>
      </c>
      <c r="I76" s="32">
        <v>11</v>
      </c>
      <c r="J76" s="25"/>
      <c r="K76" s="33"/>
      <c r="L76" s="34">
        <v>65</v>
      </c>
      <c r="M76" s="34">
        <v>4.81</v>
      </c>
    </row>
    <row r="77" ht="23.1" hidden="1" customHeight="1" spans="1:13">
      <c r="A77" s="26" t="s">
        <v>147</v>
      </c>
      <c r="B77" s="24" t="s">
        <v>148</v>
      </c>
      <c r="C77" s="22">
        <f t="shared" si="21"/>
        <v>163.89</v>
      </c>
      <c r="D77" s="25">
        <v>2</v>
      </c>
      <c r="E77" s="25">
        <v>1</v>
      </c>
      <c r="F77" s="25">
        <v>3</v>
      </c>
      <c r="G77" s="25">
        <v>1</v>
      </c>
      <c r="H77" s="25">
        <v>234</v>
      </c>
      <c r="I77" s="32">
        <v>11</v>
      </c>
      <c r="J77" s="25">
        <v>1</v>
      </c>
      <c r="K77" s="33">
        <v>150</v>
      </c>
      <c r="L77" s="34">
        <v>39</v>
      </c>
      <c r="M77" s="34">
        <v>2.89</v>
      </c>
    </row>
    <row r="78" ht="23.1" hidden="1" customHeight="1" spans="1:13">
      <c r="A78" s="26" t="s">
        <v>149</v>
      </c>
      <c r="B78" s="24" t="s">
        <v>150</v>
      </c>
      <c r="C78" s="22">
        <f t="shared" si="21"/>
        <v>161.7</v>
      </c>
      <c r="D78" s="25">
        <v>2</v>
      </c>
      <c r="E78" s="25">
        <v>1</v>
      </c>
      <c r="F78" s="25">
        <v>2</v>
      </c>
      <c r="G78" s="25">
        <v>1</v>
      </c>
      <c r="H78" s="25">
        <v>117</v>
      </c>
      <c r="I78" s="32">
        <v>10</v>
      </c>
      <c r="J78" s="25">
        <v>1</v>
      </c>
      <c r="K78" s="33">
        <v>150</v>
      </c>
      <c r="L78" s="34">
        <v>23</v>
      </c>
      <c r="M78" s="34">
        <v>1.7</v>
      </c>
    </row>
    <row r="79" s="1" customFormat="1" ht="23.1" hidden="1" customHeight="1" spans="1:13">
      <c r="A79" s="27" t="s">
        <v>151</v>
      </c>
      <c r="B79" s="21" t="s">
        <v>152</v>
      </c>
      <c r="C79" s="22">
        <f>SUM(C80:C83)</f>
        <v>43.26</v>
      </c>
      <c r="D79" s="22">
        <f t="shared" ref="D79:M79" si="22">SUM(D80:D83)</f>
        <v>8</v>
      </c>
      <c r="E79" s="22">
        <f t="shared" si="22"/>
        <v>4</v>
      </c>
      <c r="F79" s="22">
        <f t="shared" si="22"/>
        <v>8</v>
      </c>
      <c r="G79" s="22">
        <f t="shared" si="22"/>
        <v>4</v>
      </c>
      <c r="H79" s="22">
        <f t="shared" si="22"/>
        <v>282</v>
      </c>
      <c r="I79" s="22">
        <f t="shared" si="22"/>
        <v>40</v>
      </c>
      <c r="J79" s="22">
        <f t="shared" si="22"/>
        <v>0</v>
      </c>
      <c r="K79" s="31">
        <f t="shared" si="22"/>
        <v>0</v>
      </c>
      <c r="L79" s="22">
        <f t="shared" si="22"/>
        <v>44</v>
      </c>
      <c r="M79" s="22">
        <f t="shared" si="22"/>
        <v>3.26</v>
      </c>
    </row>
    <row r="80" ht="23.1" hidden="1" customHeight="1" spans="1:13">
      <c r="A80" s="26" t="s">
        <v>153</v>
      </c>
      <c r="B80" s="24" t="s">
        <v>154</v>
      </c>
      <c r="C80" s="22">
        <f>I80+K80+M80</f>
        <v>10.67</v>
      </c>
      <c r="D80" s="25">
        <v>2</v>
      </c>
      <c r="E80" s="25">
        <v>1</v>
      </c>
      <c r="F80" s="25">
        <v>2</v>
      </c>
      <c r="G80" s="25">
        <v>1</v>
      </c>
      <c r="H80" s="25">
        <v>26</v>
      </c>
      <c r="I80" s="32">
        <v>10</v>
      </c>
      <c r="J80" s="25"/>
      <c r="K80" s="33"/>
      <c r="L80" s="34">
        <v>9</v>
      </c>
      <c r="M80" s="34">
        <v>0.67</v>
      </c>
    </row>
    <row r="81" ht="23.1" customHeight="1" spans="1:13">
      <c r="A81" s="26" t="s">
        <v>155</v>
      </c>
      <c r="B81" s="24" t="s">
        <v>156</v>
      </c>
      <c r="C81" s="22">
        <f t="shared" ref="C81:C83" si="23">I81+K81+M81</f>
        <v>11.26</v>
      </c>
      <c r="D81" s="25">
        <v>2</v>
      </c>
      <c r="E81" s="25">
        <v>1</v>
      </c>
      <c r="F81" s="25">
        <v>2</v>
      </c>
      <c r="G81" s="25">
        <v>1</v>
      </c>
      <c r="H81" s="25">
        <v>129</v>
      </c>
      <c r="I81" s="32">
        <v>10</v>
      </c>
      <c r="J81" s="25"/>
      <c r="K81" s="33"/>
      <c r="L81" s="34">
        <v>17</v>
      </c>
      <c r="M81" s="34">
        <v>1.26</v>
      </c>
    </row>
    <row r="82" ht="23.1" hidden="1" customHeight="1" spans="1:13">
      <c r="A82" s="26" t="s">
        <v>157</v>
      </c>
      <c r="B82" s="24" t="s">
        <v>158</v>
      </c>
      <c r="C82" s="22">
        <f t="shared" si="23"/>
        <v>11.33</v>
      </c>
      <c r="D82" s="25">
        <v>2</v>
      </c>
      <c r="E82" s="25">
        <v>1</v>
      </c>
      <c r="F82" s="25">
        <v>2</v>
      </c>
      <c r="G82" s="25">
        <v>1</v>
      </c>
      <c r="H82" s="25">
        <v>109</v>
      </c>
      <c r="I82" s="32">
        <v>10</v>
      </c>
      <c r="J82" s="25"/>
      <c r="K82" s="33"/>
      <c r="L82" s="34">
        <v>18</v>
      </c>
      <c r="M82" s="34">
        <v>1.33</v>
      </c>
    </row>
    <row r="83" ht="23.1" hidden="1" customHeight="1" spans="1:13">
      <c r="A83" s="26" t="s">
        <v>159</v>
      </c>
      <c r="B83" s="24" t="s">
        <v>160</v>
      </c>
      <c r="C83" s="22">
        <f t="shared" si="23"/>
        <v>10</v>
      </c>
      <c r="D83" s="25">
        <v>2</v>
      </c>
      <c r="E83" s="25">
        <v>1</v>
      </c>
      <c r="F83" s="25">
        <v>2</v>
      </c>
      <c r="G83" s="25">
        <v>1</v>
      </c>
      <c r="H83" s="25">
        <v>18</v>
      </c>
      <c r="I83" s="32">
        <v>10</v>
      </c>
      <c r="J83" s="25"/>
      <c r="K83" s="33"/>
      <c r="L83" s="34"/>
      <c r="M83" s="34"/>
    </row>
    <row r="84" s="1" customFormat="1" ht="23.1" hidden="1" customHeight="1" spans="1:13">
      <c r="A84" s="27" t="s">
        <v>161</v>
      </c>
      <c r="B84" s="21" t="s">
        <v>162</v>
      </c>
      <c r="C84" s="22">
        <f>SUM(C86:C91)</f>
        <v>225.5</v>
      </c>
      <c r="D84" s="22">
        <f t="shared" ref="D84:M84" si="24">SUM(D86:D91)</f>
        <v>12</v>
      </c>
      <c r="E84" s="22">
        <f t="shared" si="24"/>
        <v>6</v>
      </c>
      <c r="F84" s="22">
        <f t="shared" si="24"/>
        <v>17</v>
      </c>
      <c r="G84" s="22">
        <f t="shared" ref="G84" si="25">SUM(G86:G91)</f>
        <v>6</v>
      </c>
      <c r="H84" s="22">
        <f t="shared" si="24"/>
        <v>771</v>
      </c>
      <c r="I84" s="22">
        <f t="shared" si="24"/>
        <v>65</v>
      </c>
      <c r="J84" s="22">
        <f t="shared" si="24"/>
        <v>1</v>
      </c>
      <c r="K84" s="31">
        <f t="shared" si="24"/>
        <v>150</v>
      </c>
      <c r="L84" s="22">
        <f t="shared" si="24"/>
        <v>142</v>
      </c>
      <c r="M84" s="22">
        <f t="shared" si="24"/>
        <v>10.5</v>
      </c>
    </row>
    <row r="85" ht="23.1" hidden="1" customHeight="1" spans="1:13">
      <c r="A85" s="23" t="s">
        <v>163</v>
      </c>
      <c r="B85" s="24" t="s">
        <v>164</v>
      </c>
      <c r="C85" s="22">
        <f>SUM(C86:C87)</f>
        <v>22.7</v>
      </c>
      <c r="D85" s="22">
        <f t="shared" ref="D85:M85" si="26">SUM(D86:D87)</f>
        <v>4</v>
      </c>
      <c r="E85" s="22">
        <f t="shared" si="26"/>
        <v>2</v>
      </c>
      <c r="F85" s="22">
        <f t="shared" si="26"/>
        <v>5</v>
      </c>
      <c r="G85" s="22">
        <f t="shared" ref="G85" si="27">SUM(G86:G87)</f>
        <v>2</v>
      </c>
      <c r="H85" s="22">
        <f t="shared" si="26"/>
        <v>128</v>
      </c>
      <c r="I85" s="22">
        <f t="shared" si="26"/>
        <v>21</v>
      </c>
      <c r="J85" s="22">
        <f t="shared" si="26"/>
        <v>0</v>
      </c>
      <c r="K85" s="31">
        <f t="shared" si="26"/>
        <v>0</v>
      </c>
      <c r="L85" s="22">
        <f t="shared" si="26"/>
        <v>23</v>
      </c>
      <c r="M85" s="22">
        <f t="shared" si="26"/>
        <v>1.7</v>
      </c>
    </row>
    <row r="86" ht="23.1" hidden="1" customHeight="1" spans="1:13">
      <c r="A86" s="23"/>
      <c r="B86" s="24" t="s">
        <v>165</v>
      </c>
      <c r="C86" s="22">
        <f>I86+K86+M86</f>
        <v>10.59</v>
      </c>
      <c r="D86" s="25">
        <v>2</v>
      </c>
      <c r="E86" s="25">
        <v>1</v>
      </c>
      <c r="F86" s="25">
        <v>2</v>
      </c>
      <c r="G86" s="25">
        <v>1</v>
      </c>
      <c r="H86" s="25">
        <v>39</v>
      </c>
      <c r="I86" s="32">
        <v>10</v>
      </c>
      <c r="J86" s="25"/>
      <c r="K86" s="33"/>
      <c r="L86" s="34">
        <v>8</v>
      </c>
      <c r="M86" s="34">
        <v>0.59</v>
      </c>
    </row>
    <row r="87" ht="23.1" hidden="1" customHeight="1" spans="1:13">
      <c r="A87" s="23"/>
      <c r="B87" s="24" t="s">
        <v>166</v>
      </c>
      <c r="C87" s="22">
        <f t="shared" ref="C87:C91" si="28">I87+K87+M87</f>
        <v>12.11</v>
      </c>
      <c r="D87" s="25">
        <v>2</v>
      </c>
      <c r="E87" s="25">
        <v>1</v>
      </c>
      <c r="F87" s="25">
        <v>3</v>
      </c>
      <c r="G87" s="25">
        <v>1</v>
      </c>
      <c r="H87" s="25">
        <v>89</v>
      </c>
      <c r="I87" s="32">
        <v>11</v>
      </c>
      <c r="J87" s="25"/>
      <c r="K87" s="33"/>
      <c r="L87" s="34">
        <v>15</v>
      </c>
      <c r="M87" s="34">
        <v>1.11</v>
      </c>
    </row>
    <row r="88" ht="23.1" hidden="1" customHeight="1" spans="1:13">
      <c r="A88" s="26" t="s">
        <v>167</v>
      </c>
      <c r="B88" s="24" t="s">
        <v>168</v>
      </c>
      <c r="C88" s="22">
        <f t="shared" si="28"/>
        <v>13.15</v>
      </c>
      <c r="D88" s="25">
        <v>2</v>
      </c>
      <c r="E88" s="25">
        <v>1</v>
      </c>
      <c r="F88" s="25">
        <v>3</v>
      </c>
      <c r="G88" s="25">
        <v>1</v>
      </c>
      <c r="H88" s="25">
        <v>172</v>
      </c>
      <c r="I88" s="32">
        <v>11</v>
      </c>
      <c r="J88" s="25"/>
      <c r="K88" s="33"/>
      <c r="L88" s="34">
        <v>29</v>
      </c>
      <c r="M88" s="34">
        <v>2.15</v>
      </c>
    </row>
    <row r="89" ht="23.1" hidden="1" customHeight="1" spans="1:13">
      <c r="A89" s="26" t="s">
        <v>169</v>
      </c>
      <c r="B89" s="24" t="s">
        <v>170</v>
      </c>
      <c r="C89" s="22">
        <f t="shared" si="28"/>
        <v>12.7</v>
      </c>
      <c r="D89" s="25">
        <v>2</v>
      </c>
      <c r="E89" s="25">
        <v>1</v>
      </c>
      <c r="F89" s="25">
        <v>3</v>
      </c>
      <c r="G89" s="25">
        <v>1</v>
      </c>
      <c r="H89" s="25">
        <v>146</v>
      </c>
      <c r="I89" s="32">
        <v>11</v>
      </c>
      <c r="J89" s="25"/>
      <c r="K89" s="33"/>
      <c r="L89" s="34">
        <v>23</v>
      </c>
      <c r="M89" s="35">
        <v>1.7</v>
      </c>
    </row>
    <row r="90" ht="23.1" hidden="1" customHeight="1" spans="1:13">
      <c r="A90" s="26" t="s">
        <v>171</v>
      </c>
      <c r="B90" s="24" t="s">
        <v>172</v>
      </c>
      <c r="C90" s="22">
        <f t="shared" si="28"/>
        <v>163.66</v>
      </c>
      <c r="D90" s="25">
        <v>2</v>
      </c>
      <c r="E90" s="25">
        <v>1</v>
      </c>
      <c r="F90" s="25">
        <v>3</v>
      </c>
      <c r="G90" s="25">
        <v>1</v>
      </c>
      <c r="H90" s="25">
        <v>167</v>
      </c>
      <c r="I90" s="32">
        <v>11</v>
      </c>
      <c r="J90" s="25">
        <v>1</v>
      </c>
      <c r="K90" s="33">
        <v>150</v>
      </c>
      <c r="L90" s="34">
        <v>36</v>
      </c>
      <c r="M90" s="34">
        <v>2.66</v>
      </c>
    </row>
    <row r="91" ht="23.1" hidden="1" customHeight="1" spans="1:13">
      <c r="A91" s="26" t="s">
        <v>173</v>
      </c>
      <c r="B91" s="24" t="s">
        <v>174</v>
      </c>
      <c r="C91" s="22">
        <f t="shared" si="28"/>
        <v>13.29</v>
      </c>
      <c r="D91" s="25">
        <v>2</v>
      </c>
      <c r="E91" s="25">
        <v>1</v>
      </c>
      <c r="F91" s="25">
        <v>3</v>
      </c>
      <c r="G91" s="25">
        <v>1</v>
      </c>
      <c r="H91" s="25">
        <v>158</v>
      </c>
      <c r="I91" s="32">
        <v>11</v>
      </c>
      <c r="J91" s="25"/>
      <c r="K91" s="33"/>
      <c r="L91" s="34">
        <v>31</v>
      </c>
      <c r="M91" s="34">
        <v>2.29</v>
      </c>
    </row>
    <row r="92" s="1" customFormat="1" ht="23.1" hidden="1" customHeight="1" spans="1:13">
      <c r="A92" s="27" t="s">
        <v>175</v>
      </c>
      <c r="B92" s="21" t="s">
        <v>176</v>
      </c>
      <c r="C92" s="22">
        <f>SUM(C93:C94)</f>
        <v>22.37</v>
      </c>
      <c r="D92" s="22">
        <f t="shared" ref="D92:M92" si="29">SUM(D93:D94)</f>
        <v>4</v>
      </c>
      <c r="E92" s="22">
        <f t="shared" si="29"/>
        <v>2</v>
      </c>
      <c r="F92" s="22">
        <f t="shared" si="29"/>
        <v>4</v>
      </c>
      <c r="G92" s="22">
        <f t="shared" si="29"/>
        <v>2</v>
      </c>
      <c r="H92" s="22">
        <f t="shared" si="29"/>
        <v>179</v>
      </c>
      <c r="I92" s="22">
        <f t="shared" si="29"/>
        <v>20</v>
      </c>
      <c r="J92" s="22">
        <f t="shared" si="29"/>
        <v>0</v>
      </c>
      <c r="K92" s="31">
        <f t="shared" si="29"/>
        <v>0</v>
      </c>
      <c r="L92" s="22">
        <f t="shared" si="29"/>
        <v>32</v>
      </c>
      <c r="M92" s="22">
        <f t="shared" si="29"/>
        <v>2.37</v>
      </c>
    </row>
    <row r="93" ht="23.1" hidden="1" customHeight="1" spans="1:13">
      <c r="A93" s="26" t="s">
        <v>177</v>
      </c>
      <c r="B93" s="24" t="s">
        <v>178</v>
      </c>
      <c r="C93" s="22">
        <f>I93+K93+M93</f>
        <v>11.26</v>
      </c>
      <c r="D93" s="25">
        <v>2</v>
      </c>
      <c r="E93" s="25">
        <v>1</v>
      </c>
      <c r="F93" s="25">
        <v>2</v>
      </c>
      <c r="G93" s="25">
        <v>1</v>
      </c>
      <c r="H93" s="25">
        <v>98</v>
      </c>
      <c r="I93" s="32">
        <v>10</v>
      </c>
      <c r="J93" s="25"/>
      <c r="K93" s="33"/>
      <c r="L93" s="34">
        <v>17</v>
      </c>
      <c r="M93" s="34">
        <v>1.26</v>
      </c>
    </row>
    <row r="94" ht="23.1" hidden="1" customHeight="1" spans="1:13">
      <c r="A94" s="26" t="s">
        <v>179</v>
      </c>
      <c r="B94" s="24" t="s">
        <v>180</v>
      </c>
      <c r="C94" s="22">
        <f>I94+K94+M94</f>
        <v>11.11</v>
      </c>
      <c r="D94" s="25">
        <v>2</v>
      </c>
      <c r="E94" s="25">
        <v>1</v>
      </c>
      <c r="F94" s="25">
        <v>2</v>
      </c>
      <c r="G94" s="25">
        <v>1</v>
      </c>
      <c r="H94" s="25">
        <v>81</v>
      </c>
      <c r="I94" s="32">
        <v>10</v>
      </c>
      <c r="J94" s="25"/>
      <c r="K94" s="33"/>
      <c r="L94" s="34">
        <v>15</v>
      </c>
      <c r="M94" s="34">
        <v>1.11</v>
      </c>
    </row>
    <row r="95" s="1" customFormat="1" ht="23.1" hidden="1" customHeight="1" spans="1:13">
      <c r="A95" s="27" t="s">
        <v>181</v>
      </c>
      <c r="B95" s="21" t="s">
        <v>182</v>
      </c>
      <c r="C95" s="22">
        <f>SUM(C97:C106)</f>
        <v>582.61</v>
      </c>
      <c r="D95" s="22">
        <f t="shared" ref="D95:M95" si="30">SUM(D97:D106)</f>
        <v>20</v>
      </c>
      <c r="E95" s="22">
        <f t="shared" si="30"/>
        <v>10</v>
      </c>
      <c r="F95" s="22">
        <f t="shared" si="30"/>
        <v>29</v>
      </c>
      <c r="G95" s="22">
        <f t="shared" ref="G95" si="31">SUM(G97:G106)</f>
        <v>10</v>
      </c>
      <c r="H95" s="22">
        <f t="shared" si="30"/>
        <v>1989</v>
      </c>
      <c r="I95" s="22">
        <f t="shared" si="30"/>
        <v>109</v>
      </c>
      <c r="J95" s="22">
        <f t="shared" si="30"/>
        <v>3</v>
      </c>
      <c r="K95" s="31">
        <f t="shared" si="30"/>
        <v>450</v>
      </c>
      <c r="L95" s="22">
        <f t="shared" si="30"/>
        <v>319</v>
      </c>
      <c r="M95" s="22">
        <f t="shared" si="30"/>
        <v>23.61</v>
      </c>
    </row>
    <row r="96" ht="23.1" hidden="1" customHeight="1" spans="1:13">
      <c r="A96" s="23" t="s">
        <v>183</v>
      </c>
      <c r="B96" s="24" t="s">
        <v>184</v>
      </c>
      <c r="C96" s="22">
        <f>C97</f>
        <v>13.52</v>
      </c>
      <c r="D96" s="22">
        <f t="shared" ref="D96:M96" si="32">D97</f>
        <v>2</v>
      </c>
      <c r="E96" s="22">
        <f t="shared" si="32"/>
        <v>1</v>
      </c>
      <c r="F96" s="22">
        <f t="shared" si="32"/>
        <v>3</v>
      </c>
      <c r="G96" s="22">
        <f t="shared" si="32"/>
        <v>1</v>
      </c>
      <c r="H96" s="22">
        <f t="shared" si="32"/>
        <v>203</v>
      </c>
      <c r="I96" s="22">
        <f t="shared" si="32"/>
        <v>11</v>
      </c>
      <c r="J96" s="22">
        <f t="shared" si="32"/>
        <v>0</v>
      </c>
      <c r="K96" s="31">
        <f t="shared" si="32"/>
        <v>0</v>
      </c>
      <c r="L96" s="22">
        <f t="shared" si="32"/>
        <v>34</v>
      </c>
      <c r="M96" s="22">
        <f t="shared" si="32"/>
        <v>2.52</v>
      </c>
    </row>
    <row r="97" ht="23.1" hidden="1" customHeight="1" spans="1:13">
      <c r="A97" s="23"/>
      <c r="B97" s="24" t="s">
        <v>185</v>
      </c>
      <c r="C97" s="22">
        <f>I97+K97+M97</f>
        <v>13.52</v>
      </c>
      <c r="D97" s="25">
        <v>2</v>
      </c>
      <c r="E97" s="25">
        <v>1</v>
      </c>
      <c r="F97" s="25">
        <v>3</v>
      </c>
      <c r="G97" s="25">
        <v>1</v>
      </c>
      <c r="H97" s="25">
        <v>203</v>
      </c>
      <c r="I97" s="32">
        <v>11</v>
      </c>
      <c r="J97" s="25"/>
      <c r="K97" s="33"/>
      <c r="L97" s="34">
        <v>34</v>
      </c>
      <c r="M97" s="34">
        <v>2.52</v>
      </c>
    </row>
    <row r="98" ht="23.1" hidden="1" customHeight="1" spans="1:13">
      <c r="A98" s="26" t="s">
        <v>186</v>
      </c>
      <c r="B98" s="24" t="s">
        <v>187</v>
      </c>
      <c r="C98" s="22">
        <f t="shared" ref="C98:C106" si="33">I98+K98+M98</f>
        <v>12.63</v>
      </c>
      <c r="D98" s="25">
        <v>2</v>
      </c>
      <c r="E98" s="25">
        <v>1</v>
      </c>
      <c r="F98" s="25">
        <v>3</v>
      </c>
      <c r="G98" s="25">
        <v>1</v>
      </c>
      <c r="H98" s="25">
        <v>147</v>
      </c>
      <c r="I98" s="32">
        <v>11</v>
      </c>
      <c r="J98" s="25"/>
      <c r="K98" s="33"/>
      <c r="L98" s="34">
        <v>22</v>
      </c>
      <c r="M98" s="34">
        <v>1.63</v>
      </c>
    </row>
    <row r="99" ht="23.1" hidden="1" customHeight="1" spans="1:13">
      <c r="A99" s="26" t="s">
        <v>188</v>
      </c>
      <c r="B99" s="24" t="s">
        <v>189</v>
      </c>
      <c r="C99" s="22">
        <f t="shared" si="33"/>
        <v>14.26</v>
      </c>
      <c r="D99" s="25">
        <v>2</v>
      </c>
      <c r="E99" s="25">
        <v>1</v>
      </c>
      <c r="F99" s="25">
        <v>3</v>
      </c>
      <c r="G99" s="25">
        <v>1</v>
      </c>
      <c r="H99" s="25">
        <v>253</v>
      </c>
      <c r="I99" s="32">
        <v>11</v>
      </c>
      <c r="J99" s="25"/>
      <c r="K99" s="33"/>
      <c r="L99" s="34">
        <v>44</v>
      </c>
      <c r="M99" s="34">
        <v>3.26</v>
      </c>
    </row>
    <row r="100" ht="23.1" hidden="1" customHeight="1" spans="1:13">
      <c r="A100" s="26" t="s">
        <v>190</v>
      </c>
      <c r="B100" s="24" t="s">
        <v>191</v>
      </c>
      <c r="C100" s="22">
        <f t="shared" si="33"/>
        <v>163.15</v>
      </c>
      <c r="D100" s="25">
        <v>2</v>
      </c>
      <c r="E100" s="25">
        <v>1</v>
      </c>
      <c r="F100" s="25">
        <v>3</v>
      </c>
      <c r="G100" s="25">
        <v>1</v>
      </c>
      <c r="H100" s="25">
        <v>178</v>
      </c>
      <c r="I100" s="32">
        <v>11</v>
      </c>
      <c r="J100" s="25">
        <v>1</v>
      </c>
      <c r="K100" s="33">
        <v>150</v>
      </c>
      <c r="L100" s="34">
        <v>29</v>
      </c>
      <c r="M100" s="34">
        <v>2.15</v>
      </c>
    </row>
    <row r="101" ht="23.1" hidden="1" customHeight="1" spans="1:13">
      <c r="A101" s="26" t="s">
        <v>192</v>
      </c>
      <c r="B101" s="24" t="s">
        <v>193</v>
      </c>
      <c r="C101" s="22">
        <f t="shared" si="33"/>
        <v>163.07</v>
      </c>
      <c r="D101" s="25">
        <v>2</v>
      </c>
      <c r="E101" s="25">
        <v>1</v>
      </c>
      <c r="F101" s="25">
        <v>3</v>
      </c>
      <c r="G101" s="25">
        <v>1</v>
      </c>
      <c r="H101" s="25">
        <v>179</v>
      </c>
      <c r="I101" s="32">
        <v>11</v>
      </c>
      <c r="J101" s="25">
        <v>1</v>
      </c>
      <c r="K101" s="33">
        <v>150</v>
      </c>
      <c r="L101" s="34">
        <v>28</v>
      </c>
      <c r="M101" s="34">
        <v>2.07</v>
      </c>
    </row>
    <row r="102" ht="23.1" hidden="1" customHeight="1" spans="1:13">
      <c r="A102" s="26" t="s">
        <v>194</v>
      </c>
      <c r="B102" s="24" t="s">
        <v>195</v>
      </c>
      <c r="C102" s="22">
        <f t="shared" si="33"/>
        <v>12.7</v>
      </c>
      <c r="D102" s="25">
        <v>2</v>
      </c>
      <c r="E102" s="25">
        <v>1</v>
      </c>
      <c r="F102" s="25">
        <v>3</v>
      </c>
      <c r="G102" s="25">
        <v>1</v>
      </c>
      <c r="H102" s="25">
        <v>147</v>
      </c>
      <c r="I102" s="32">
        <v>11</v>
      </c>
      <c r="J102" s="25"/>
      <c r="K102" s="50"/>
      <c r="L102" s="34">
        <v>23</v>
      </c>
      <c r="M102" s="34">
        <v>1.7</v>
      </c>
    </row>
    <row r="103" ht="23.1" hidden="1" customHeight="1" spans="1:13">
      <c r="A103" s="26" t="s">
        <v>196</v>
      </c>
      <c r="B103" s="24" t="s">
        <v>197</v>
      </c>
      <c r="C103" s="22">
        <f t="shared" si="33"/>
        <v>14.92</v>
      </c>
      <c r="D103" s="25">
        <v>2</v>
      </c>
      <c r="E103" s="25">
        <v>1</v>
      </c>
      <c r="F103" s="25">
        <v>3</v>
      </c>
      <c r="G103" s="25">
        <v>1</v>
      </c>
      <c r="H103" s="25">
        <v>346</v>
      </c>
      <c r="I103" s="32">
        <v>11</v>
      </c>
      <c r="J103" s="25"/>
      <c r="K103" s="33"/>
      <c r="L103" s="34">
        <v>53</v>
      </c>
      <c r="M103" s="34">
        <v>3.92</v>
      </c>
    </row>
    <row r="104" ht="23.1" hidden="1" customHeight="1" spans="1:13">
      <c r="A104" s="26" t="s">
        <v>198</v>
      </c>
      <c r="B104" s="24" t="s">
        <v>199</v>
      </c>
      <c r="C104" s="22">
        <f t="shared" si="33"/>
        <v>13.07</v>
      </c>
      <c r="D104" s="25">
        <v>2</v>
      </c>
      <c r="E104" s="25">
        <v>1</v>
      </c>
      <c r="F104" s="25">
        <v>3</v>
      </c>
      <c r="G104" s="25">
        <v>1</v>
      </c>
      <c r="H104" s="25">
        <v>184</v>
      </c>
      <c r="I104" s="32">
        <v>11</v>
      </c>
      <c r="J104" s="25"/>
      <c r="K104" s="33"/>
      <c r="L104" s="34">
        <v>28</v>
      </c>
      <c r="M104" s="34">
        <v>2.07</v>
      </c>
    </row>
    <row r="105" ht="23.1" hidden="1" customHeight="1" spans="1:13">
      <c r="A105" s="26" t="s">
        <v>200</v>
      </c>
      <c r="B105" s="24" t="s">
        <v>201</v>
      </c>
      <c r="C105" s="22">
        <f t="shared" si="33"/>
        <v>161.92</v>
      </c>
      <c r="D105" s="25">
        <v>2</v>
      </c>
      <c r="E105" s="25">
        <v>1</v>
      </c>
      <c r="F105" s="25">
        <v>2</v>
      </c>
      <c r="G105" s="25">
        <v>1</v>
      </c>
      <c r="H105" s="25">
        <v>160</v>
      </c>
      <c r="I105" s="32">
        <v>10</v>
      </c>
      <c r="J105" s="25">
        <v>1</v>
      </c>
      <c r="K105" s="33">
        <v>150</v>
      </c>
      <c r="L105" s="34">
        <v>26</v>
      </c>
      <c r="M105" s="34">
        <v>1.92</v>
      </c>
    </row>
    <row r="106" ht="23.1" hidden="1" customHeight="1" spans="1:13">
      <c r="A106" s="26" t="s">
        <v>202</v>
      </c>
      <c r="B106" s="24" t="s">
        <v>203</v>
      </c>
      <c r="C106" s="22">
        <f t="shared" si="33"/>
        <v>13.37</v>
      </c>
      <c r="D106" s="25">
        <v>2</v>
      </c>
      <c r="E106" s="25">
        <v>1</v>
      </c>
      <c r="F106" s="25">
        <v>3</v>
      </c>
      <c r="G106" s="25">
        <v>1</v>
      </c>
      <c r="H106" s="25">
        <v>192</v>
      </c>
      <c r="I106" s="32">
        <v>11</v>
      </c>
      <c r="J106" s="25"/>
      <c r="K106" s="38"/>
      <c r="L106" s="34">
        <v>32</v>
      </c>
      <c r="M106" s="34">
        <v>2.37</v>
      </c>
    </row>
    <row r="107" ht="23.1" hidden="1" customHeight="1" spans="1:13">
      <c r="A107" s="36" t="s">
        <v>204</v>
      </c>
      <c r="B107" s="37"/>
      <c r="C107" s="22">
        <v>53.6</v>
      </c>
      <c r="D107" s="38"/>
      <c r="E107" s="39"/>
      <c r="F107" s="39"/>
      <c r="G107" s="39"/>
      <c r="H107" s="39"/>
      <c r="I107" s="39"/>
      <c r="J107" s="39"/>
      <c r="K107" s="39"/>
      <c r="L107" s="39"/>
      <c r="M107" s="51"/>
    </row>
    <row r="108" ht="27" hidden="1" customHeight="1" spans="1:13">
      <c r="A108" s="40" t="s">
        <v>205</v>
      </c>
      <c r="B108" s="41" t="s">
        <v>206</v>
      </c>
      <c r="C108" s="42">
        <v>53.6</v>
      </c>
      <c r="D108" s="43" t="s">
        <v>207</v>
      </c>
      <c r="E108" s="44"/>
      <c r="F108" s="44"/>
      <c r="G108" s="44"/>
      <c r="H108" s="44"/>
      <c r="I108" s="44"/>
      <c r="J108" s="44"/>
      <c r="K108" s="44"/>
      <c r="L108" s="44"/>
      <c r="M108" s="52"/>
    </row>
    <row r="109" ht="21" hidden="1" customHeight="1" spans="1:13">
      <c r="A109" s="45"/>
      <c r="B109" s="46"/>
      <c r="C109" s="47"/>
      <c r="D109" s="48"/>
      <c r="E109" s="49"/>
      <c r="F109" s="49"/>
      <c r="G109" s="49"/>
      <c r="H109" s="49"/>
      <c r="I109" s="49"/>
      <c r="J109" s="49"/>
      <c r="K109" s="49"/>
      <c r="L109" s="49"/>
      <c r="M109" s="53"/>
    </row>
    <row r="110" hidden="1"/>
  </sheetData>
  <autoFilter ref="A1:M109">
    <extLst/>
  </autoFilter>
  <mergeCells count="24">
    <mergeCell ref="A2:M2"/>
    <mergeCell ref="D5:K5"/>
    <mergeCell ref="L5:M5"/>
    <mergeCell ref="D6:I6"/>
    <mergeCell ref="J6:K6"/>
    <mergeCell ref="A8:B8"/>
    <mergeCell ref="D8:M8"/>
    <mergeCell ref="A9:B9"/>
    <mergeCell ref="A107:B107"/>
    <mergeCell ref="D107:M107"/>
    <mergeCell ref="A3:A7"/>
    <mergeCell ref="A11:A15"/>
    <mergeCell ref="A45:A47"/>
    <mergeCell ref="A85:A87"/>
    <mergeCell ref="A96:A97"/>
    <mergeCell ref="A108:A109"/>
    <mergeCell ref="B3:B7"/>
    <mergeCell ref="B108:B109"/>
    <mergeCell ref="C3:C7"/>
    <mergeCell ref="C108:C109"/>
    <mergeCell ref="L6:L7"/>
    <mergeCell ref="M6:M7"/>
    <mergeCell ref="D3:M4"/>
    <mergeCell ref="D108:M109"/>
  </mergeCells>
  <pageMargins left="0.700694444444445" right="0.700694444444445" top="0.751388888888889" bottom="0.751388888888889" header="0.297916666666667" footer="0.297916666666667"/>
  <pageSetup paperSize="9" scale="68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李宗泽</dc:creator>
  <cp:lastModifiedBy>Administrator</cp:lastModifiedBy>
  <dcterms:created xsi:type="dcterms:W3CDTF">2020-11-27T23:20:00Z</dcterms:created>
  <cp:lastPrinted>2024-05-13T08:09:00Z</cp:lastPrinted>
  <dcterms:modified xsi:type="dcterms:W3CDTF">2024-06-20T02:00:53Z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0141F8542A7B4D2488EA11CD14343C94_13</vt:lpwstr>
  </property>
</Properties>
</file>