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" activeTab="4"/>
  </bookViews>
  <sheets>
    <sheet name="2-1债务限额及余额情况表" sheetId="2" r:id="rId1"/>
    <sheet name="2-2债券转贷情况表" sheetId="3" r:id="rId2"/>
    <sheet name="2-3还本付息执行情况表" sheetId="4" r:id="rId3"/>
    <sheet name="2-4还本付息预计情况表" sheetId="5" r:id="rId4"/>
    <sheet name="2-5债券投向表" sheetId="6" r:id="rId5"/>
    <sheet name="2-6新增债券项目安排表" sheetId="7" r:id="rId6"/>
  </sheets>
  <definedNames>
    <definedName name="_xlnm.Print_Titles" localSheetId="4">'2-5债券投向表'!$1:$4</definedName>
    <definedName name="_xlnm.Print_Titles" localSheetId="5">'2-6新增债券项目安排表'!$1:$6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<sst xmlns="http://schemas.openxmlformats.org/spreadsheetml/2006/main" count="134" uniqueCount="92">
  <si>
    <t>2-1、2025年铁力市地方政府债务限额及余额情况表</t>
  </si>
  <si>
    <t xml:space="preserve">    单位：万元</t>
  </si>
  <si>
    <t>地区</t>
  </si>
  <si>
    <t>一般债务</t>
  </si>
  <si>
    <t>专项债务</t>
  </si>
  <si>
    <t>限额</t>
  </si>
  <si>
    <t>余额</t>
  </si>
  <si>
    <t>合计</t>
  </si>
  <si>
    <t>铁力市</t>
  </si>
  <si>
    <t>2-2、2025年铁力市地方政府债务转贷情况表</t>
  </si>
  <si>
    <t>小计</t>
  </si>
  <si>
    <t>新增一般债券</t>
  </si>
  <si>
    <t>再融资一般债券</t>
  </si>
  <si>
    <t>新增专项债券</t>
  </si>
  <si>
    <t>再融资专项债券</t>
  </si>
  <si>
    <t>2-3、2025年铁力市地方政府债务还本付息情况表</t>
  </si>
  <si>
    <t xml:space="preserve"> 单位：万元</t>
  </si>
  <si>
    <t>一般债务还本付息额</t>
  </si>
  <si>
    <t>其中：一般债券还本付息额</t>
  </si>
  <si>
    <t>专项债务还本付息额</t>
  </si>
  <si>
    <t>其中：专项债券还本付息额</t>
  </si>
  <si>
    <t>本金</t>
  </si>
  <si>
    <t>利息</t>
  </si>
  <si>
    <t>2-4、2026年铁力市地方政府债务还本付息预计情况表</t>
  </si>
  <si>
    <t>单位：万元</t>
  </si>
  <si>
    <t>2-5、2025年铁力市新增地方政府债券投向表</t>
  </si>
  <si>
    <t>投向领域</t>
  </si>
  <si>
    <t>一般债券</t>
  </si>
  <si>
    <t>专项债券</t>
  </si>
  <si>
    <t>合  计</t>
  </si>
  <si>
    <t>一、交通基础设施</t>
  </si>
  <si>
    <t>二、能源</t>
  </si>
  <si>
    <t>三、农林水利</t>
  </si>
  <si>
    <t>农业</t>
  </si>
  <si>
    <t>水利</t>
  </si>
  <si>
    <t>林草业</t>
  </si>
  <si>
    <t>四、生态环保</t>
  </si>
  <si>
    <t>五、社会事业</t>
  </si>
  <si>
    <t>教育</t>
  </si>
  <si>
    <t>卫生健康</t>
  </si>
  <si>
    <t>养老托育</t>
  </si>
  <si>
    <t>文化旅游</t>
  </si>
  <si>
    <t>其他社会事业</t>
  </si>
  <si>
    <t>六、城乡冷链等物流基础设施</t>
  </si>
  <si>
    <t>七、市政和产业园区基础设施</t>
  </si>
  <si>
    <t>市政基础设施</t>
  </si>
  <si>
    <t>产业园区基础设施</t>
  </si>
  <si>
    <t>八、新型基础设施</t>
  </si>
  <si>
    <t>九、国家重大战略项目</t>
  </si>
  <si>
    <t>十、保障性安居工程及城市更新</t>
  </si>
  <si>
    <t>城镇老旧小区改造</t>
  </si>
  <si>
    <t>保障性租赁住房</t>
  </si>
  <si>
    <t>公共租赁住房</t>
  </si>
  <si>
    <t>棚户区改造</t>
  </si>
  <si>
    <t>十一、土地储备</t>
  </si>
  <si>
    <t>十二、前瞻性、战略性新兴产业基础设施</t>
  </si>
  <si>
    <t>十三、偿还存量债务</t>
  </si>
  <si>
    <t>十四、收购存量商品房用作保障性住房</t>
  </si>
  <si>
    <t>十五、用于政府拖欠企业账款</t>
  </si>
  <si>
    <t>十六、其他</t>
  </si>
  <si>
    <t>2-6、2025年铁力市新增地方政府债券项目安排表</t>
  </si>
  <si>
    <t>序号</t>
  </si>
  <si>
    <t>项目名称</t>
  </si>
  <si>
    <t>政府债券安排额度</t>
  </si>
  <si>
    <t>铁力市农村公路建设项目</t>
  </si>
  <si>
    <t>铁力市东方红水库现代化水库运行管理矩阵</t>
  </si>
  <si>
    <t>铁力市马永顺中学教学及食宿楼改建项目（地方匹配资金）</t>
  </si>
  <si>
    <t>黑龙江省伊春市铁力市小白河城市供水管网改造工程项目</t>
  </si>
  <si>
    <t>铁力市2025年城区供热老旧管网改造工程项目</t>
  </si>
  <si>
    <t>黑龙江省伊春市铁力市供热管网建设项目</t>
  </si>
  <si>
    <t>铁力市城东排水管网改造工程项目</t>
  </si>
  <si>
    <t>黑龙江省伊春市铁力市2025年老旧小区改造项目</t>
  </si>
  <si>
    <t>黑龙江省伊春市铁力市城区老旧排水管网及雨污分流改造工程项目</t>
  </si>
  <si>
    <t>北大荒集团黑龙江铁力农场有限公司2024年场区排水管网改造项目</t>
  </si>
  <si>
    <t>黑龙江省伊春市铁力市城区供热老旧管网改造工程项目</t>
  </si>
  <si>
    <t>铁力市老旧楼房供水管网改造项目</t>
  </si>
  <si>
    <t>铁力市城区混错接雨水管网改造工程项目</t>
  </si>
  <si>
    <t>铁力市城区内排水管网改造项目</t>
  </si>
  <si>
    <t>铁力市建设大街排水管网改造工程项目</t>
  </si>
  <si>
    <t>铁力市农村供水保障工程</t>
  </si>
  <si>
    <t>2025年铁力市堤防工程维修项目</t>
  </si>
  <si>
    <t>黑龙江省伊春市铁力局林业一中联合老旧小区改造项目</t>
  </si>
  <si>
    <t>铁力市2024年供水管网及设施改造项目</t>
  </si>
  <si>
    <t>铁力市铁力林业局区域雨水管网改造工程项目</t>
  </si>
  <si>
    <t>铁力市桃山灌区续建配套与节水改造项目</t>
  </si>
  <si>
    <t>铁力市小白河水库工程项目（2024年）</t>
  </si>
  <si>
    <t>铁力市城区供热管网及设施改造工程项目</t>
  </si>
  <si>
    <t>铁力市公共供水管网漏损治理工程项目</t>
  </si>
  <si>
    <t>铁力市呼兰河治理工程项目（2023年度）</t>
  </si>
  <si>
    <t>黑龙江省伊春市铁力市小白河水库工程项目（2024年度）</t>
  </si>
  <si>
    <t>铁力市2025年第三批次存量政府投资项目</t>
  </si>
  <si>
    <t>铁力市2025年第四批次存量政府投资项目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</si>
</sst>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22"/>
      <color indexed="8"/>
      <name val="宋体"/>
      <charset val="134"/>
    </font>
    <font>
      <b/>
      <sz val="22"/>
      <color indexed="8"/>
      <name val="Times New Roman"/>
      <charset val="134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华文中宋"/>
      <charset val="134"/>
    </font>
    <font>
      <b/>
      <sz val="20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rgb="FF000000"/>
      <name val="helvetica"/>
      <charset val="134"/>
    </font>
    <font>
      <b/>
      <sz val="12"/>
      <name val="宋体"/>
      <charset val="134"/>
      <scheme val="minor"/>
    </font>
    <font>
      <sz val="9.75"/>
      <color rgb="FF000000"/>
      <name val="helvetica"/>
      <charset val="134"/>
    </font>
    <font>
      <sz val="18"/>
      <color rgb="FF000000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43" fontId="9" fillId="0" borderId="0" xfId="5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Border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E3" sqref="E3"/>
    </sheetView>
  </sheetViews>
  <sheetFormatPr defaultColWidth="9" defaultRowHeight="14.4" outlineLevelRow="6" outlineLevelCol="4"/>
  <cols>
    <col min="1" max="5" width="29.8981481481481" customWidth="1"/>
  </cols>
  <sheetData>
    <row r="1" ht="42" customHeight="1" spans="1:5">
      <c r="A1" s="47"/>
      <c r="B1" s="47"/>
      <c r="C1" s="47"/>
      <c r="D1" s="47"/>
      <c r="E1" s="47"/>
    </row>
    <row r="2" ht="42" customHeight="1" spans="1:5">
      <c r="A2" s="48" t="s">
        <v>0</v>
      </c>
      <c r="B2" s="48"/>
      <c r="C2" s="48"/>
      <c r="D2" s="48"/>
      <c r="E2" s="48"/>
    </row>
    <row r="3" ht="42" customHeight="1" spans="1:5">
      <c r="A3" s="41"/>
      <c r="B3" s="41"/>
      <c r="C3" s="41"/>
      <c r="D3" s="41"/>
      <c r="E3" s="42" t="s">
        <v>1</v>
      </c>
    </row>
    <row r="4" ht="42" customHeight="1" spans="1:5">
      <c r="A4" s="43" t="s">
        <v>2</v>
      </c>
      <c r="B4" s="43" t="s">
        <v>3</v>
      </c>
      <c r="C4" s="43"/>
      <c r="D4" s="43" t="s">
        <v>4</v>
      </c>
      <c r="E4" s="43"/>
    </row>
    <row r="5" ht="42" customHeight="1" spans="1:5">
      <c r="A5" s="43"/>
      <c r="B5" s="43" t="s">
        <v>5</v>
      </c>
      <c r="C5" s="43" t="s">
        <v>6</v>
      </c>
      <c r="D5" s="43" t="s">
        <v>5</v>
      </c>
      <c r="E5" s="43" t="s">
        <v>6</v>
      </c>
    </row>
    <row r="6" ht="42" customHeight="1" spans="1:5">
      <c r="A6" s="34" t="s">
        <v>7</v>
      </c>
      <c r="B6" s="49">
        <v>360512.69</v>
      </c>
      <c r="C6" s="35">
        <v>356928.3</v>
      </c>
      <c r="D6" s="35">
        <v>89337.26</v>
      </c>
      <c r="E6" s="35">
        <v>89136</v>
      </c>
    </row>
    <row r="7" ht="42" customHeight="1" spans="1:5">
      <c r="A7" s="34" t="s">
        <v>8</v>
      </c>
      <c r="B7" s="49">
        <v>360512.69</v>
      </c>
      <c r="C7" s="35">
        <v>356928.3</v>
      </c>
      <c r="D7" s="35">
        <v>89337.26</v>
      </c>
      <c r="E7" s="35">
        <v>89136</v>
      </c>
    </row>
  </sheetData>
  <mergeCells count="4">
    <mergeCell ref="A2:E2"/>
    <mergeCell ref="B4:C4"/>
    <mergeCell ref="D4:E4"/>
    <mergeCell ref="A4:A5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zoomScale="70" zoomScaleNormal="70" workbookViewId="0">
      <selection activeCell="C5" sqref="C5"/>
    </sheetView>
  </sheetViews>
  <sheetFormatPr defaultColWidth="9" defaultRowHeight="14.4" outlineLevelRow="5" outlineLevelCol="6"/>
  <cols>
    <col min="1" max="1" width="31.3796296296296" customWidth="1"/>
    <col min="2" max="4" width="25.25" customWidth="1"/>
    <col min="5" max="7" width="31.3796296296296" customWidth="1"/>
  </cols>
  <sheetData>
    <row r="1" ht="81" customHeight="1" spans="1:7">
      <c r="A1" s="23" t="s">
        <v>9</v>
      </c>
      <c r="B1" s="23"/>
      <c r="C1" s="23"/>
      <c r="D1" s="23"/>
      <c r="E1" s="23"/>
      <c r="F1" s="23"/>
      <c r="G1" s="23"/>
    </row>
    <row r="2" ht="53" customHeight="1" spans="1:7">
      <c r="A2" s="41"/>
      <c r="B2" s="41"/>
      <c r="C2" s="41"/>
      <c r="D2" s="41"/>
      <c r="E2" s="41"/>
      <c r="F2" s="42"/>
      <c r="G2" s="42" t="s">
        <v>1</v>
      </c>
    </row>
    <row r="3" ht="81" customHeight="1" spans="1:7">
      <c r="A3" s="43" t="s">
        <v>2</v>
      </c>
      <c r="B3" s="44" t="s">
        <v>3</v>
      </c>
      <c r="C3" s="45"/>
      <c r="D3" s="46"/>
      <c r="E3" s="44" t="s">
        <v>4</v>
      </c>
      <c r="F3" s="45"/>
      <c r="G3" s="46"/>
    </row>
    <row r="4" ht="81" customHeight="1" spans="1:7">
      <c r="A4" s="43"/>
      <c r="B4" s="43" t="s">
        <v>10</v>
      </c>
      <c r="C4" s="43" t="s">
        <v>11</v>
      </c>
      <c r="D4" s="43" t="s">
        <v>12</v>
      </c>
      <c r="E4" s="43" t="s">
        <v>10</v>
      </c>
      <c r="F4" s="43" t="s">
        <v>13</v>
      </c>
      <c r="G4" s="43" t="s">
        <v>14</v>
      </c>
    </row>
    <row r="5" ht="81" customHeight="1" spans="1:7">
      <c r="A5" s="34" t="s">
        <v>7</v>
      </c>
      <c r="B5" s="35">
        <v>70611</v>
      </c>
      <c r="C5" s="35">
        <v>57688</v>
      </c>
      <c r="D5" s="35">
        <v>12923</v>
      </c>
      <c r="E5" s="35">
        <v>5619</v>
      </c>
      <c r="F5" s="35">
        <v>1619</v>
      </c>
      <c r="G5" s="35">
        <v>4000</v>
      </c>
    </row>
    <row r="6" ht="81" customHeight="1" spans="1:7">
      <c r="A6" s="34" t="s">
        <v>8</v>
      </c>
      <c r="B6" s="35">
        <v>70611</v>
      </c>
      <c r="C6" s="35">
        <v>57688</v>
      </c>
      <c r="D6" s="35">
        <v>12923</v>
      </c>
      <c r="E6" s="35">
        <v>5619</v>
      </c>
      <c r="F6" s="35">
        <v>1619</v>
      </c>
      <c r="G6" s="35">
        <v>4000</v>
      </c>
    </row>
  </sheetData>
  <mergeCells count="4">
    <mergeCell ref="A1:G1"/>
    <mergeCell ref="B3:D3"/>
    <mergeCell ref="E3:G3"/>
    <mergeCell ref="A3:A4"/>
  </mergeCells>
  <pageMargins left="0.7" right="0.7" top="0.75" bottom="0.75" header="0.3" footer="0.3"/>
  <pageSetup paperSize="9" scale="6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8"/>
  <sheetViews>
    <sheetView zoomScale="145" zoomScaleNormal="145" workbookViewId="0">
      <selection activeCell="I12" sqref="I12"/>
    </sheetView>
  </sheetViews>
  <sheetFormatPr defaultColWidth="9" defaultRowHeight="14.4" outlineLevelRow="7"/>
  <cols>
    <col min="1" max="13" width="9.82407407407407" customWidth="1"/>
  </cols>
  <sheetData>
    <row r="2" ht="25.8" spans="1:13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L3" s="36"/>
      <c r="M3" s="36"/>
    </row>
    <row r="4" spans="1:13">
      <c r="L4" s="37" t="s">
        <v>16</v>
      </c>
      <c r="M4" s="37"/>
    </row>
    <row r="5" ht="32" customHeight="1" spans="1:13">
      <c r="A5" s="25" t="s">
        <v>2</v>
      </c>
      <c r="B5" s="38" t="s">
        <v>17</v>
      </c>
      <c r="C5" s="25"/>
      <c r="D5" s="25"/>
      <c r="E5" s="25" t="s">
        <v>18</v>
      </c>
      <c r="F5" s="25"/>
      <c r="G5" s="25"/>
      <c r="H5" s="25" t="s">
        <v>19</v>
      </c>
      <c r="I5" s="25"/>
      <c r="J5" s="25"/>
      <c r="K5" s="25" t="s">
        <v>20</v>
      </c>
      <c r="L5" s="25"/>
      <c r="M5" s="25"/>
    </row>
    <row r="6" ht="32" customHeight="1" spans="1:13">
      <c r="A6" s="25"/>
      <c r="B6" s="25" t="s">
        <v>10</v>
      </c>
      <c r="C6" s="25" t="s">
        <v>21</v>
      </c>
      <c r="D6" s="25" t="s">
        <v>22</v>
      </c>
      <c r="E6" s="25" t="s">
        <v>10</v>
      </c>
      <c r="F6" s="25" t="s">
        <v>21</v>
      </c>
      <c r="G6" s="25" t="s">
        <v>22</v>
      </c>
      <c r="H6" s="25" t="s">
        <v>10</v>
      </c>
      <c r="I6" s="25" t="s">
        <v>21</v>
      </c>
      <c r="J6" s="25" t="s">
        <v>22</v>
      </c>
      <c r="K6" s="25" t="s">
        <v>10</v>
      </c>
      <c r="L6" s="25" t="s">
        <v>21</v>
      </c>
      <c r="M6" s="25" t="s">
        <v>22</v>
      </c>
    </row>
    <row r="7" ht="32" customHeight="1" spans="1:13">
      <c r="A7" s="39" t="s">
        <v>7</v>
      </c>
      <c r="B7" s="40">
        <f>C7+D7</f>
        <v>23658.31</v>
      </c>
      <c r="C7" s="40">
        <v>13863</v>
      </c>
      <c r="D7" s="40">
        <v>9795.31</v>
      </c>
      <c r="E7" s="40">
        <f>F7+G7</f>
        <v>23658.31</v>
      </c>
      <c r="F7" s="40">
        <v>13863</v>
      </c>
      <c r="G7" s="40">
        <v>9795.31</v>
      </c>
      <c r="H7" s="40">
        <f>I7+J7</f>
        <v>6613</v>
      </c>
      <c r="I7" s="40">
        <v>4000</v>
      </c>
      <c r="J7" s="40">
        <v>2613</v>
      </c>
      <c r="K7" s="40">
        <f>L7+M7</f>
        <v>6613</v>
      </c>
      <c r="L7" s="40">
        <v>4000</v>
      </c>
      <c r="M7" s="40">
        <v>2613</v>
      </c>
    </row>
    <row r="8" ht="32" customHeight="1" spans="1:13">
      <c r="A8" s="39" t="s">
        <v>8</v>
      </c>
      <c r="B8" s="40">
        <f>C8+D8</f>
        <v>23658.31</v>
      </c>
      <c r="C8" s="40">
        <v>13863</v>
      </c>
      <c r="D8" s="40">
        <v>9795.31</v>
      </c>
      <c r="E8" s="40">
        <f>F8+G8</f>
        <v>23658.31</v>
      </c>
      <c r="F8" s="40">
        <v>13863</v>
      </c>
      <c r="G8" s="40">
        <v>9795.31</v>
      </c>
      <c r="H8" s="40">
        <f>I8+J8</f>
        <v>6613</v>
      </c>
      <c r="I8" s="40">
        <v>4000</v>
      </c>
      <c r="J8" s="40">
        <v>2613</v>
      </c>
      <c r="K8" s="40">
        <f>L8+M8</f>
        <v>6613</v>
      </c>
      <c r="L8" s="40">
        <v>4000</v>
      </c>
      <c r="M8" s="40">
        <v>2613</v>
      </c>
    </row>
  </sheetData>
  <mergeCells count="7">
    <mergeCell ref="A2:M2"/>
    <mergeCell ref="L4:M4"/>
    <mergeCell ref="B5:D5"/>
    <mergeCell ref="E5:G5"/>
    <mergeCell ref="H5:J5"/>
    <mergeCell ref="K5:M5"/>
    <mergeCell ref="A5:A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zoomScale="85" zoomScaleNormal="85" workbookViewId="0">
      <selection activeCell="D6" sqref="D6"/>
    </sheetView>
  </sheetViews>
  <sheetFormatPr defaultColWidth="9" defaultRowHeight="14.4" outlineLevelRow="5" outlineLevelCol="6"/>
  <cols>
    <col min="1" max="7" width="18.5" customWidth="1"/>
  </cols>
  <sheetData>
    <row r="1" ht="49" customHeight="1" spans="1:7">
      <c r="A1" s="30" t="s">
        <v>23</v>
      </c>
      <c r="B1" s="30"/>
      <c r="C1" s="30"/>
      <c r="D1" s="30"/>
      <c r="E1" s="30"/>
      <c r="F1" s="30"/>
      <c r="G1" s="30"/>
    </row>
    <row r="2" ht="34" customHeight="1" spans="1:7">
      <c r="G2" s="31" t="s">
        <v>24</v>
      </c>
    </row>
    <row r="3" ht="49" customHeight="1" spans="1:7">
      <c r="A3" s="32" t="s">
        <v>2</v>
      </c>
      <c r="B3" s="33" t="s">
        <v>17</v>
      </c>
      <c r="C3" s="32"/>
      <c r="D3" s="32"/>
      <c r="E3" s="32" t="s">
        <v>19</v>
      </c>
      <c r="F3" s="32"/>
      <c r="G3" s="32"/>
    </row>
    <row r="4" ht="49" customHeight="1" spans="1:7">
      <c r="A4" s="32"/>
      <c r="B4" s="32" t="s">
        <v>10</v>
      </c>
      <c r="C4" s="32" t="s">
        <v>21</v>
      </c>
      <c r="D4" s="32" t="s">
        <v>22</v>
      </c>
      <c r="E4" s="32" t="s">
        <v>10</v>
      </c>
      <c r="F4" s="32" t="s">
        <v>21</v>
      </c>
      <c r="G4" s="32" t="s">
        <v>22</v>
      </c>
    </row>
    <row r="5" ht="49" customHeight="1" spans="1:7">
      <c r="A5" s="34" t="s">
        <v>7</v>
      </c>
      <c r="B5" s="35">
        <f>C5+D5</f>
        <v>11130.01</v>
      </c>
      <c r="C5" s="35">
        <v>1069</v>
      </c>
      <c r="D5" s="35">
        <v>10061.01</v>
      </c>
      <c r="E5" s="35">
        <f>F5+G5</f>
        <v>13482.35</v>
      </c>
      <c r="F5" s="35">
        <v>10927</v>
      </c>
      <c r="G5" s="35">
        <v>2555.35</v>
      </c>
    </row>
    <row r="6" ht="49" customHeight="1" spans="1:7">
      <c r="A6" s="34" t="s">
        <v>8</v>
      </c>
      <c r="B6" s="35">
        <f>C6+D6</f>
        <v>11130.01</v>
      </c>
      <c r="C6" s="35">
        <v>1069</v>
      </c>
      <c r="D6" s="35">
        <v>10061.01</v>
      </c>
      <c r="E6" s="35">
        <f>F6+G6</f>
        <v>13482.35</v>
      </c>
      <c r="F6" s="35">
        <v>10927</v>
      </c>
      <c r="G6" s="35">
        <v>2555.35</v>
      </c>
    </row>
  </sheetData>
  <mergeCells count="4">
    <mergeCell ref="A1:G1"/>
    <mergeCell ref="B3:D3"/>
    <mergeCell ref="E3:G3"/>
    <mergeCell ref="A3:A4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115" zoomScaleNormal="115" topLeftCell="A15" workbookViewId="0">
      <selection activeCell="I19" sqref="I19"/>
    </sheetView>
  </sheetViews>
  <sheetFormatPr defaultColWidth="9" defaultRowHeight="14.4" outlineLevelCol="4"/>
  <cols>
    <col min="1" max="1" width="40.7592592592593" customWidth="1"/>
    <col min="2" max="2" width="15.0648148148148" style="21" customWidth="1"/>
    <col min="3" max="3" width="15.9351851851852" style="21" customWidth="1"/>
    <col min="4" max="4" width="15.6481481481481" style="22" customWidth="1"/>
    <col min="5" max="5" width="16.4166666666667" customWidth="1"/>
  </cols>
  <sheetData>
    <row r="1" ht="36" customHeight="1" spans="1:5">
      <c r="A1" s="23" t="s">
        <v>25</v>
      </c>
      <c r="B1" s="23"/>
      <c r="C1" s="23"/>
      <c r="D1" s="23"/>
      <c r="E1" s="23"/>
    </row>
    <row r="2" customFormat="1" ht="21" customHeight="1" spans="1:5">
      <c r="B2" s="21"/>
      <c r="C2" s="21"/>
      <c r="D2" s="24" t="s">
        <v>24</v>
      </c>
    </row>
    <row r="3" s="18" customFormat="1" ht="30" customHeight="1" spans="1:5">
      <c r="A3" s="25" t="s">
        <v>26</v>
      </c>
      <c r="B3" s="25" t="s">
        <v>7</v>
      </c>
      <c r="C3" s="25" t="s">
        <v>27</v>
      </c>
      <c r="D3" s="26" t="s">
        <v>28</v>
      </c>
      <c r="E3" s="26" t="s">
        <v>12</v>
      </c>
    </row>
    <row r="4" s="19" customFormat="1" ht="30" customHeight="1" spans="1:5">
      <c r="A4" s="25" t="s">
        <v>29</v>
      </c>
      <c r="B4" s="26">
        <f>C4+D4+E4</f>
        <v>59757</v>
      </c>
      <c r="C4" s="26">
        <f>C7+C12+C19+C24++C33+C34</f>
        <v>57688</v>
      </c>
      <c r="D4" s="26">
        <v>1619</v>
      </c>
      <c r="E4" s="26">
        <v>450</v>
      </c>
    </row>
    <row r="5" s="19" customFormat="1" ht="30" customHeight="1" spans="1:5">
      <c r="A5" s="27" t="s">
        <v>30</v>
      </c>
      <c r="B5" s="28">
        <f>C5+D5</f>
        <v>0</v>
      </c>
      <c r="C5" s="28">
        <v>0</v>
      </c>
      <c r="D5" s="28">
        <v>0</v>
      </c>
      <c r="E5" s="28">
        <v>0</v>
      </c>
    </row>
    <row r="6" s="19" customFormat="1" ht="30" customHeight="1" spans="1:5">
      <c r="A6" s="27" t="s">
        <v>31</v>
      </c>
      <c r="B6" s="28">
        <f>C6+D6</f>
        <v>0</v>
      </c>
      <c r="C6" s="28">
        <v>0</v>
      </c>
      <c r="D6" s="28">
        <v>0</v>
      </c>
      <c r="E6" s="28">
        <v>0</v>
      </c>
    </row>
    <row r="7" s="19" customFormat="1" ht="30" customHeight="1" spans="1:5">
      <c r="A7" s="29" t="s">
        <v>32</v>
      </c>
      <c r="B7" s="28">
        <f>C7+D7+E7</f>
        <v>26398</v>
      </c>
      <c r="C7" s="28">
        <v>26398</v>
      </c>
      <c r="D7" s="28">
        <v>0</v>
      </c>
      <c r="E7" s="28">
        <v>0</v>
      </c>
    </row>
    <row r="8" s="19" customFormat="1" ht="30" customHeight="1" spans="1:5">
      <c r="A8" s="29" t="s">
        <v>33</v>
      </c>
      <c r="B8" s="28">
        <f t="shared" ref="B8:B34" si="0">C8+D8+E8</f>
        <v>0</v>
      </c>
      <c r="C8" s="28">
        <v>0</v>
      </c>
      <c r="D8" s="28">
        <v>0</v>
      </c>
      <c r="E8" s="28">
        <v>0</v>
      </c>
    </row>
    <row r="9" s="19" customFormat="1" ht="30" customHeight="1" spans="1:5">
      <c r="A9" s="29" t="s">
        <v>34</v>
      </c>
      <c r="B9" s="28">
        <f t="shared" si="0"/>
        <v>26398</v>
      </c>
      <c r="C9" s="28">
        <v>26398</v>
      </c>
      <c r="D9" s="28">
        <v>0</v>
      </c>
      <c r="E9" s="28">
        <v>0</v>
      </c>
    </row>
    <row r="10" s="19" customFormat="1" ht="30" customHeight="1" spans="1:5">
      <c r="A10" s="29" t="s">
        <v>35</v>
      </c>
      <c r="B10" s="28">
        <f t="shared" si="0"/>
        <v>0</v>
      </c>
      <c r="C10" s="28">
        <v>0</v>
      </c>
      <c r="D10" s="28">
        <v>0</v>
      </c>
      <c r="E10" s="28">
        <v>0</v>
      </c>
    </row>
    <row r="11" s="19" customFormat="1" ht="30" customHeight="1" spans="1:5">
      <c r="A11" s="27" t="s">
        <v>36</v>
      </c>
      <c r="B11" s="28">
        <f t="shared" si="0"/>
        <v>0</v>
      </c>
      <c r="C11" s="28">
        <v>0</v>
      </c>
      <c r="D11" s="28">
        <v>0</v>
      </c>
      <c r="E11" s="28">
        <v>0</v>
      </c>
    </row>
    <row r="12" s="19" customFormat="1" ht="30" customHeight="1" spans="1:5">
      <c r="A12" s="27" t="s">
        <v>37</v>
      </c>
      <c r="B12" s="28">
        <f t="shared" si="0"/>
        <v>300</v>
      </c>
      <c r="C12" s="28">
        <v>300</v>
      </c>
      <c r="D12" s="28">
        <v>0</v>
      </c>
      <c r="E12" s="28">
        <v>0</v>
      </c>
    </row>
    <row r="13" s="19" customFormat="1" ht="30" customHeight="1" spans="1:5">
      <c r="A13" s="27" t="s">
        <v>38</v>
      </c>
      <c r="B13" s="28">
        <f t="shared" si="0"/>
        <v>0</v>
      </c>
      <c r="C13" s="28">
        <v>0</v>
      </c>
      <c r="D13" s="28">
        <v>0</v>
      </c>
      <c r="E13" s="28">
        <v>0</v>
      </c>
    </row>
    <row r="14" s="19" customFormat="1" ht="30" customHeight="1" spans="1:5">
      <c r="A14" s="27" t="s">
        <v>39</v>
      </c>
      <c r="B14" s="28">
        <f t="shared" si="0"/>
        <v>0</v>
      </c>
      <c r="C14" s="28">
        <v>0</v>
      </c>
      <c r="D14" s="28">
        <v>0</v>
      </c>
      <c r="E14" s="28">
        <v>0</v>
      </c>
    </row>
    <row r="15" s="19" customFormat="1" ht="30" customHeight="1" spans="1:5">
      <c r="A15" s="27" t="s">
        <v>40</v>
      </c>
      <c r="B15" s="28">
        <f t="shared" si="0"/>
        <v>0</v>
      </c>
      <c r="C15" s="28">
        <v>0</v>
      </c>
      <c r="D15" s="28">
        <v>0</v>
      </c>
      <c r="E15" s="28">
        <v>0</v>
      </c>
    </row>
    <row r="16" s="19" customFormat="1" ht="30" customHeight="1" spans="1:5">
      <c r="A16" s="27" t="s">
        <v>41</v>
      </c>
      <c r="B16" s="28">
        <f t="shared" si="0"/>
        <v>0</v>
      </c>
      <c r="C16" s="28">
        <v>0</v>
      </c>
      <c r="D16" s="28">
        <v>0</v>
      </c>
      <c r="E16" s="28">
        <v>0</v>
      </c>
    </row>
    <row r="17" s="19" customFormat="1" ht="30" customHeight="1" spans="1:5">
      <c r="A17" s="27" t="s">
        <v>42</v>
      </c>
      <c r="B17" s="28">
        <f t="shared" si="0"/>
        <v>300</v>
      </c>
      <c r="C17" s="28">
        <v>300</v>
      </c>
      <c r="D17" s="28">
        <v>0</v>
      </c>
      <c r="E17" s="28">
        <v>0</v>
      </c>
    </row>
    <row r="18" s="19" customFormat="1" ht="30" customHeight="1" spans="1:5">
      <c r="A18" s="27" t="s">
        <v>43</v>
      </c>
      <c r="B18" s="28">
        <f t="shared" si="0"/>
        <v>0</v>
      </c>
      <c r="C18" s="28">
        <v>0</v>
      </c>
      <c r="D18" s="28">
        <v>0</v>
      </c>
      <c r="E18" s="28">
        <v>0</v>
      </c>
    </row>
    <row r="19" s="19" customFormat="1" ht="30" customHeight="1" spans="1:5">
      <c r="A19" s="27" t="s">
        <v>44</v>
      </c>
      <c r="B19" s="28">
        <f t="shared" si="0"/>
        <v>24702</v>
      </c>
      <c r="C19" s="28">
        <v>24702</v>
      </c>
      <c r="D19" s="28">
        <v>0</v>
      </c>
      <c r="E19" s="28">
        <v>0</v>
      </c>
    </row>
    <row r="20" s="19" customFormat="1" ht="30" customHeight="1" spans="1:5">
      <c r="A20" s="27" t="s">
        <v>45</v>
      </c>
      <c r="B20" s="28">
        <f t="shared" si="0"/>
        <v>24702</v>
      </c>
      <c r="C20" s="28">
        <v>24702</v>
      </c>
      <c r="D20" s="28">
        <v>0</v>
      </c>
      <c r="E20" s="28">
        <v>0</v>
      </c>
    </row>
    <row r="21" s="19" customFormat="1" ht="30" customHeight="1" spans="1:5">
      <c r="A21" s="27" t="s">
        <v>46</v>
      </c>
      <c r="B21" s="28">
        <f t="shared" si="0"/>
        <v>0</v>
      </c>
      <c r="C21" s="28">
        <v>0</v>
      </c>
      <c r="D21" s="28">
        <v>0</v>
      </c>
      <c r="E21" s="28">
        <v>0</v>
      </c>
    </row>
    <row r="22" s="19" customFormat="1" ht="30" customHeight="1" spans="1:5">
      <c r="A22" s="27" t="s">
        <v>47</v>
      </c>
      <c r="B22" s="28">
        <f t="shared" si="0"/>
        <v>0</v>
      </c>
      <c r="C22" s="28">
        <v>0</v>
      </c>
      <c r="D22" s="28">
        <v>0</v>
      </c>
      <c r="E22" s="28">
        <v>0</v>
      </c>
    </row>
    <row r="23" s="20" customFormat="1" ht="30" customHeight="1" spans="1:5">
      <c r="A23" s="27" t="s">
        <v>48</v>
      </c>
      <c r="B23" s="28">
        <f t="shared" si="0"/>
        <v>0</v>
      </c>
      <c r="C23" s="28">
        <v>0</v>
      </c>
      <c r="D23" s="28">
        <v>0</v>
      </c>
      <c r="E23" s="28">
        <v>0</v>
      </c>
    </row>
    <row r="24" ht="30" customHeight="1" spans="1:5">
      <c r="A24" s="27" t="s">
        <v>49</v>
      </c>
      <c r="B24" s="28">
        <f t="shared" si="0"/>
        <v>4830</v>
      </c>
      <c r="C24" s="28">
        <v>4830</v>
      </c>
      <c r="D24" s="28">
        <v>0</v>
      </c>
      <c r="E24" s="28">
        <v>0</v>
      </c>
    </row>
    <row r="25" ht="30" customHeight="1" spans="1:5">
      <c r="A25" s="27" t="s">
        <v>50</v>
      </c>
      <c r="B25" s="28">
        <f t="shared" si="0"/>
        <v>4830</v>
      </c>
      <c r="C25" s="28">
        <v>4830</v>
      </c>
      <c r="D25" s="28">
        <v>0</v>
      </c>
      <c r="E25" s="28">
        <v>0</v>
      </c>
    </row>
    <row r="26" ht="30" customHeight="1" spans="1:5">
      <c r="A26" s="27" t="s">
        <v>51</v>
      </c>
      <c r="B26" s="28">
        <f t="shared" si="0"/>
        <v>0</v>
      </c>
      <c r="C26" s="28">
        <v>0</v>
      </c>
      <c r="D26" s="28">
        <v>0</v>
      </c>
      <c r="E26" s="28">
        <v>0</v>
      </c>
    </row>
    <row r="27" ht="30" customHeight="1" spans="1:5">
      <c r="A27" s="27" t="s">
        <v>52</v>
      </c>
      <c r="B27" s="28">
        <f t="shared" si="0"/>
        <v>0</v>
      </c>
      <c r="C27" s="28">
        <v>0</v>
      </c>
      <c r="D27" s="28">
        <v>0</v>
      </c>
      <c r="E27" s="28">
        <v>0</v>
      </c>
    </row>
    <row r="28" ht="30" customHeight="1" spans="1:5">
      <c r="A28" s="27" t="s">
        <v>53</v>
      </c>
      <c r="B28" s="28">
        <f t="shared" si="0"/>
        <v>0</v>
      </c>
      <c r="C28" s="28">
        <v>0</v>
      </c>
      <c r="D28" s="28">
        <v>0</v>
      </c>
      <c r="E28" s="28">
        <v>0</v>
      </c>
    </row>
    <row r="29" ht="30" customHeight="1" spans="1:5">
      <c r="A29" s="27" t="s">
        <v>54</v>
      </c>
      <c r="B29" s="28">
        <f t="shared" si="0"/>
        <v>0</v>
      </c>
      <c r="C29" s="28">
        <v>0</v>
      </c>
      <c r="D29" s="28">
        <v>0</v>
      </c>
      <c r="E29" s="28">
        <v>0</v>
      </c>
    </row>
    <row r="30" ht="30" customHeight="1" spans="1:5">
      <c r="A30" s="27" t="s">
        <v>55</v>
      </c>
      <c r="B30" s="28">
        <f t="shared" si="0"/>
        <v>0</v>
      </c>
      <c r="C30" s="28">
        <v>0</v>
      </c>
      <c r="D30" s="28">
        <v>0</v>
      </c>
      <c r="E30" s="28">
        <v>0</v>
      </c>
    </row>
    <row r="31" ht="30" customHeight="1" spans="1:5">
      <c r="A31" s="27" t="s">
        <v>56</v>
      </c>
      <c r="B31" s="28">
        <f t="shared" si="0"/>
        <v>0</v>
      </c>
      <c r="C31" s="28">
        <v>0</v>
      </c>
      <c r="D31" s="28">
        <v>0</v>
      </c>
      <c r="E31" s="28">
        <v>0</v>
      </c>
    </row>
    <row r="32" ht="30" customHeight="1" spans="1:5">
      <c r="A32" s="27" t="s">
        <v>57</v>
      </c>
      <c r="B32" s="28">
        <f t="shared" si="0"/>
        <v>0</v>
      </c>
      <c r="C32" s="28">
        <v>0</v>
      </c>
      <c r="D32" s="28">
        <v>0</v>
      </c>
      <c r="E32" s="28">
        <v>0</v>
      </c>
    </row>
    <row r="33" ht="30" customHeight="1" spans="1:5">
      <c r="A33" s="27" t="s">
        <v>58</v>
      </c>
      <c r="B33" s="28">
        <f t="shared" si="0"/>
        <v>2069</v>
      </c>
      <c r="C33" s="28">
        <v>0</v>
      </c>
      <c r="D33" s="28">
        <v>1619</v>
      </c>
      <c r="E33" s="28">
        <v>450</v>
      </c>
    </row>
    <row r="34" ht="30" customHeight="1" spans="1:5">
      <c r="A34" s="27" t="s">
        <v>59</v>
      </c>
      <c r="B34" s="28">
        <f t="shared" si="0"/>
        <v>1458</v>
      </c>
      <c r="C34" s="28">
        <v>1458</v>
      </c>
      <c r="D34" s="28">
        <v>0</v>
      </c>
      <c r="E34" s="28">
        <v>0</v>
      </c>
    </row>
  </sheetData>
  <mergeCells count="1">
    <mergeCell ref="A1:E1"/>
  </mergeCells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zoomScale="55" zoomScaleNormal="55" topLeftCell="A17" workbookViewId="0">
      <selection activeCell="J4" sqref="J4"/>
    </sheetView>
  </sheetViews>
  <sheetFormatPr defaultColWidth="9" defaultRowHeight="22.2"/>
  <cols>
    <col min="1" max="1" width="24.5462962962963" style="1" customWidth="1"/>
    <col min="2" max="2" width="64.8425925925926" style="2" customWidth="1"/>
    <col min="3" max="4" width="38.3703703703704" style="1" customWidth="1"/>
    <col min="5" max="5" width="30.4351851851852" style="2" customWidth="1"/>
    <col min="6" max="6" width="37.9722222222222" customWidth="1"/>
  </cols>
  <sheetData>
    <row r="1" spans="1:10">
      <c r="B1" s="3"/>
    </row>
    <row r="2" ht="36.6" spans="1:10">
      <c r="A2" s="4" t="s">
        <v>60</v>
      </c>
      <c r="B2" s="4"/>
      <c r="C2" s="4"/>
      <c r="D2" s="4"/>
      <c r="E2" s="4"/>
      <c r="F2" s="4"/>
    </row>
    <row r="3" spans="1:10">
      <c r="F3" s="5" t="s">
        <v>24</v>
      </c>
    </row>
    <row r="4" ht="33" customHeight="1" spans="1:10">
      <c r="A4" s="6" t="s">
        <v>61</v>
      </c>
      <c r="B4" s="6" t="s">
        <v>62</v>
      </c>
      <c r="C4" s="7" t="s">
        <v>63</v>
      </c>
      <c r="D4" s="7"/>
      <c r="E4" s="7"/>
      <c r="F4" s="7"/>
    </row>
    <row r="5" ht="33" customHeight="1" spans="1:10">
      <c r="A5" s="8"/>
      <c r="B5" s="8"/>
      <c r="C5" s="6" t="s">
        <v>10</v>
      </c>
      <c r="D5" s="6" t="s">
        <v>27</v>
      </c>
      <c r="E5" s="6" t="s">
        <v>28</v>
      </c>
      <c r="F5" s="6" t="s">
        <v>12</v>
      </c>
    </row>
    <row r="6" ht="60" customHeight="1" spans="1:10">
      <c r="A6" s="9" t="s">
        <v>7</v>
      </c>
      <c r="B6" s="10"/>
      <c r="C6" s="11">
        <f>SUM(C7:C34)</f>
        <v>59757</v>
      </c>
      <c r="D6" s="11">
        <f>SUM(D7:D34)</f>
        <v>57688</v>
      </c>
      <c r="E6" s="11">
        <f>SUM(E7:E34)</f>
        <v>1619</v>
      </c>
      <c r="F6" s="11">
        <v>450</v>
      </c>
    </row>
    <row r="7" ht="67" customHeight="1" spans="1:10">
      <c r="A7" s="12">
        <v>1</v>
      </c>
      <c r="B7" s="13" t="s">
        <v>64</v>
      </c>
      <c r="C7" s="14">
        <f>D7+E7</f>
        <v>1458</v>
      </c>
      <c r="D7" s="14">
        <v>1458</v>
      </c>
      <c r="E7" s="14">
        <v>0</v>
      </c>
      <c r="F7" s="14">
        <v>0</v>
      </c>
      <c r="I7" s="15"/>
      <c r="J7" s="15"/>
    </row>
    <row r="8" ht="67" customHeight="1" spans="1:10">
      <c r="A8" s="12">
        <v>2</v>
      </c>
      <c r="B8" s="13" t="s">
        <v>65</v>
      </c>
      <c r="C8" s="14">
        <f t="shared" ref="C8:C34" si="0">D8+E8</f>
        <v>545</v>
      </c>
      <c r="D8" s="14">
        <v>545</v>
      </c>
      <c r="E8" s="14">
        <v>0</v>
      </c>
      <c r="F8" s="14">
        <v>0</v>
      </c>
      <c r="I8" s="15"/>
      <c r="J8" s="15"/>
    </row>
    <row r="9" ht="67" customHeight="1" spans="1:10">
      <c r="A9" s="12">
        <v>3</v>
      </c>
      <c r="B9" s="13" t="s">
        <v>66</v>
      </c>
      <c r="C9" s="14">
        <f t="shared" si="0"/>
        <v>300</v>
      </c>
      <c r="D9" s="14">
        <v>300</v>
      </c>
      <c r="E9" s="14">
        <v>0</v>
      </c>
      <c r="F9" s="14">
        <v>0</v>
      </c>
      <c r="I9" s="15"/>
      <c r="J9" s="15"/>
    </row>
    <row r="10" ht="67" customHeight="1" spans="1:10">
      <c r="A10" s="12">
        <v>4</v>
      </c>
      <c r="B10" s="13" t="s">
        <v>67</v>
      </c>
      <c r="C10" s="14">
        <f t="shared" si="0"/>
        <v>3356</v>
      </c>
      <c r="D10" s="14">
        <v>3356</v>
      </c>
      <c r="E10" s="14">
        <v>0</v>
      </c>
      <c r="F10" s="14">
        <v>0</v>
      </c>
      <c r="I10" s="15"/>
      <c r="J10" s="15"/>
    </row>
    <row r="11" ht="67" customHeight="1" spans="1:10">
      <c r="A11" s="12">
        <v>5</v>
      </c>
      <c r="B11" s="13" t="s">
        <v>68</v>
      </c>
      <c r="C11" s="14">
        <f t="shared" si="0"/>
        <v>4666</v>
      </c>
      <c r="D11" s="14">
        <v>4666</v>
      </c>
      <c r="E11" s="14">
        <v>0</v>
      </c>
      <c r="F11" s="14">
        <v>0</v>
      </c>
      <c r="I11" s="16"/>
      <c r="J11" s="16"/>
    </row>
    <row r="12" ht="67" customHeight="1" spans="1:10">
      <c r="A12" s="12">
        <v>6</v>
      </c>
      <c r="B12" s="13" t="s">
        <v>69</v>
      </c>
      <c r="C12" s="14">
        <f t="shared" si="0"/>
        <v>3936</v>
      </c>
      <c r="D12" s="14">
        <v>3936</v>
      </c>
      <c r="E12" s="14">
        <v>0</v>
      </c>
      <c r="F12" s="14">
        <v>0</v>
      </c>
      <c r="I12" s="16"/>
      <c r="J12" s="16"/>
    </row>
    <row r="13" ht="67" customHeight="1" spans="1:10">
      <c r="A13" s="12">
        <v>7</v>
      </c>
      <c r="B13" s="13" t="s">
        <v>70</v>
      </c>
      <c r="C13" s="14">
        <f t="shared" si="0"/>
        <v>655</v>
      </c>
      <c r="D13" s="14">
        <v>655</v>
      </c>
      <c r="E13" s="14">
        <v>0</v>
      </c>
      <c r="F13" s="14">
        <v>0</v>
      </c>
      <c r="I13" s="16"/>
      <c r="J13" s="16"/>
    </row>
    <row r="14" ht="67" customHeight="1" spans="1:10">
      <c r="A14" s="12">
        <v>8</v>
      </c>
      <c r="B14" s="13" t="s">
        <v>71</v>
      </c>
      <c r="C14" s="14">
        <f t="shared" si="0"/>
        <v>3622</v>
      </c>
      <c r="D14" s="14">
        <v>3622</v>
      </c>
      <c r="E14" s="14">
        <v>0</v>
      </c>
      <c r="F14" s="14">
        <v>0</v>
      </c>
      <c r="I14" s="16"/>
      <c r="J14" s="16"/>
    </row>
    <row r="15" ht="67" customHeight="1" spans="1:10">
      <c r="A15" s="12">
        <v>9</v>
      </c>
      <c r="B15" s="13" t="s">
        <v>72</v>
      </c>
      <c r="C15" s="14">
        <f t="shared" si="0"/>
        <v>888</v>
      </c>
      <c r="D15" s="14">
        <v>888</v>
      </c>
      <c r="E15" s="14">
        <v>0</v>
      </c>
      <c r="F15" s="14">
        <v>0</v>
      </c>
      <c r="I15" s="16"/>
      <c r="J15" s="16"/>
    </row>
    <row r="16" ht="67" customHeight="1" spans="1:10">
      <c r="A16" s="12">
        <v>10</v>
      </c>
      <c r="B16" s="13" t="s">
        <v>73</v>
      </c>
      <c r="C16" s="14">
        <f t="shared" si="0"/>
        <v>1256</v>
      </c>
      <c r="D16" s="14">
        <v>1256</v>
      </c>
      <c r="E16" s="14">
        <v>0</v>
      </c>
      <c r="F16" s="14">
        <v>0</v>
      </c>
      <c r="I16" s="17"/>
      <c r="J16" s="17"/>
    </row>
    <row r="17" ht="67" customHeight="1" spans="1:10">
      <c r="A17" s="12">
        <v>11</v>
      </c>
      <c r="B17" s="13" t="s">
        <v>74</v>
      </c>
      <c r="C17" s="14">
        <f t="shared" si="0"/>
        <v>1430</v>
      </c>
      <c r="D17" s="14">
        <v>1430</v>
      </c>
      <c r="E17" s="14">
        <v>0</v>
      </c>
      <c r="F17" s="14">
        <v>0</v>
      </c>
      <c r="I17" s="17"/>
      <c r="J17" s="17"/>
    </row>
    <row r="18" ht="67" customHeight="1" spans="1:10">
      <c r="A18" s="12">
        <v>12</v>
      </c>
      <c r="B18" s="13" t="s">
        <v>75</v>
      </c>
      <c r="C18" s="14">
        <f t="shared" si="0"/>
        <v>1050</v>
      </c>
      <c r="D18" s="14">
        <v>1050</v>
      </c>
      <c r="E18" s="14">
        <v>0</v>
      </c>
      <c r="F18" s="14">
        <v>0</v>
      </c>
      <c r="I18" s="17"/>
      <c r="J18" s="17"/>
    </row>
    <row r="19" ht="67" customHeight="1" spans="1:10">
      <c r="A19" s="12">
        <v>13</v>
      </c>
      <c r="B19" s="13" t="s">
        <v>76</v>
      </c>
      <c r="C19" s="14">
        <f t="shared" si="0"/>
        <v>735</v>
      </c>
      <c r="D19" s="14">
        <v>735</v>
      </c>
      <c r="E19" s="14">
        <v>0</v>
      </c>
      <c r="F19" s="14">
        <v>0</v>
      </c>
      <c r="I19" s="17"/>
      <c r="J19" s="17"/>
    </row>
    <row r="20" ht="67" customHeight="1" spans="1:10">
      <c r="A20" s="12">
        <v>14</v>
      </c>
      <c r="B20" s="13" t="s">
        <v>77</v>
      </c>
      <c r="C20" s="14">
        <f t="shared" si="0"/>
        <v>2333</v>
      </c>
      <c r="D20" s="14">
        <v>2333</v>
      </c>
      <c r="E20" s="14">
        <v>0</v>
      </c>
      <c r="F20" s="14">
        <v>0</v>
      </c>
      <c r="I20" s="17"/>
      <c r="J20" s="17"/>
    </row>
    <row r="21" ht="67" customHeight="1" spans="1:10">
      <c r="A21" s="12">
        <v>15</v>
      </c>
      <c r="B21" s="13" t="s">
        <v>78</v>
      </c>
      <c r="C21" s="14">
        <f t="shared" si="0"/>
        <v>717</v>
      </c>
      <c r="D21" s="14">
        <v>717</v>
      </c>
      <c r="E21" s="14">
        <v>0</v>
      </c>
      <c r="F21" s="14">
        <v>0</v>
      </c>
      <c r="I21" s="17"/>
      <c r="J21" s="17"/>
    </row>
    <row r="22" ht="67" customHeight="1" spans="1:10">
      <c r="A22" s="12">
        <v>16</v>
      </c>
      <c r="B22" s="13" t="s">
        <v>79</v>
      </c>
      <c r="C22" s="14">
        <f t="shared" si="0"/>
        <v>4017</v>
      </c>
      <c r="D22" s="14">
        <v>4017</v>
      </c>
      <c r="E22" s="14">
        <v>0</v>
      </c>
      <c r="F22" s="14">
        <v>0</v>
      </c>
      <c r="I22" s="17"/>
      <c r="J22" s="17"/>
    </row>
    <row r="23" ht="67" customHeight="1" spans="1:10">
      <c r="A23" s="12">
        <v>17</v>
      </c>
      <c r="B23" s="13" t="s">
        <v>80</v>
      </c>
      <c r="C23" s="14">
        <f t="shared" si="0"/>
        <v>585</v>
      </c>
      <c r="D23" s="14">
        <v>585</v>
      </c>
      <c r="E23" s="14">
        <v>0</v>
      </c>
      <c r="F23" s="14">
        <v>0</v>
      </c>
      <c r="I23" s="17"/>
      <c r="J23" s="17"/>
    </row>
    <row r="24" ht="67" customHeight="1" spans="1:10">
      <c r="A24" s="12">
        <v>18</v>
      </c>
      <c r="B24" s="13" t="s">
        <v>81</v>
      </c>
      <c r="C24" s="14">
        <f t="shared" si="0"/>
        <v>1208</v>
      </c>
      <c r="D24" s="14">
        <v>1208</v>
      </c>
      <c r="E24" s="14">
        <v>0</v>
      </c>
      <c r="F24" s="14">
        <v>0</v>
      </c>
      <c r="I24" s="17"/>
      <c r="J24" s="17"/>
    </row>
    <row r="25" ht="67" customHeight="1" spans="1:10">
      <c r="A25" s="12">
        <v>19</v>
      </c>
      <c r="B25" s="13" t="s">
        <v>82</v>
      </c>
      <c r="C25" s="14">
        <f t="shared" si="0"/>
        <v>1155</v>
      </c>
      <c r="D25" s="14">
        <v>1155</v>
      </c>
      <c r="E25" s="14">
        <v>0</v>
      </c>
      <c r="F25" s="14">
        <v>0</v>
      </c>
      <c r="I25" s="17"/>
      <c r="J25" s="17"/>
    </row>
    <row r="26" ht="67" customHeight="1" spans="1:10">
      <c r="A26" s="12">
        <v>20</v>
      </c>
      <c r="B26" s="13" t="s">
        <v>83</v>
      </c>
      <c r="C26" s="14">
        <f t="shared" si="0"/>
        <v>720</v>
      </c>
      <c r="D26" s="14">
        <v>720</v>
      </c>
      <c r="E26" s="14">
        <v>0</v>
      </c>
      <c r="F26" s="14">
        <v>0</v>
      </c>
      <c r="I26" s="17"/>
      <c r="J26" s="17"/>
    </row>
    <row r="27" ht="56.4" spans="1:10">
      <c r="A27" s="12">
        <v>21</v>
      </c>
      <c r="B27" s="13" t="s">
        <v>84</v>
      </c>
      <c r="C27" s="14">
        <f t="shared" si="0"/>
        <v>650</v>
      </c>
      <c r="D27" s="14">
        <v>650</v>
      </c>
      <c r="E27" s="14">
        <v>0</v>
      </c>
      <c r="F27" s="14">
        <v>0</v>
      </c>
    </row>
    <row r="28" ht="56.4" spans="1:10">
      <c r="A28" s="12">
        <v>22</v>
      </c>
      <c r="B28" s="13" t="s">
        <v>85</v>
      </c>
      <c r="C28" s="14">
        <f t="shared" si="0"/>
        <v>10000</v>
      </c>
      <c r="D28" s="14">
        <v>10000</v>
      </c>
      <c r="E28" s="14">
        <v>0</v>
      </c>
      <c r="F28" s="14">
        <v>0</v>
      </c>
    </row>
    <row r="29" ht="56.4" spans="1:10">
      <c r="A29" s="12">
        <v>23</v>
      </c>
      <c r="B29" s="13" t="s">
        <v>86</v>
      </c>
      <c r="C29" s="14">
        <f t="shared" si="0"/>
        <v>1472</v>
      </c>
      <c r="D29" s="14">
        <v>1472</v>
      </c>
      <c r="E29" s="14">
        <v>0</v>
      </c>
      <c r="F29" s="14">
        <v>0</v>
      </c>
    </row>
    <row r="30" ht="56.4" spans="1:10">
      <c r="A30" s="12">
        <v>24</v>
      </c>
      <c r="B30" s="13" t="s">
        <v>87</v>
      </c>
      <c r="C30" s="14">
        <f t="shared" si="0"/>
        <v>333</v>
      </c>
      <c r="D30" s="14">
        <v>333</v>
      </c>
      <c r="E30" s="14">
        <v>0</v>
      </c>
      <c r="F30" s="14">
        <v>0</v>
      </c>
    </row>
    <row r="31" ht="56.4" spans="1:10">
      <c r="A31" s="12">
        <v>25</v>
      </c>
      <c r="B31" s="13" t="s">
        <v>88</v>
      </c>
      <c r="C31" s="14">
        <f t="shared" si="0"/>
        <v>601</v>
      </c>
      <c r="D31" s="14">
        <v>601</v>
      </c>
      <c r="E31" s="14">
        <v>0</v>
      </c>
      <c r="F31" s="14">
        <v>0</v>
      </c>
    </row>
    <row r="32" ht="56.4" spans="1:10">
      <c r="A32" s="12">
        <v>26</v>
      </c>
      <c r="B32" s="13" t="s">
        <v>89</v>
      </c>
      <c r="C32" s="14">
        <f t="shared" si="0"/>
        <v>10000</v>
      </c>
      <c r="D32" s="14">
        <v>10000</v>
      </c>
      <c r="E32" s="14">
        <v>0</v>
      </c>
      <c r="F32" s="14">
        <v>0</v>
      </c>
    </row>
    <row r="33" ht="56.4" spans="1:6">
      <c r="A33" s="12">
        <v>27</v>
      </c>
      <c r="B33" s="13" t="s">
        <v>90</v>
      </c>
      <c r="C33" s="14">
        <f t="shared" si="0"/>
        <v>1619</v>
      </c>
      <c r="D33" s="14">
        <v>0</v>
      </c>
      <c r="E33" s="14">
        <v>1619</v>
      </c>
      <c r="F33" s="14">
        <v>0</v>
      </c>
    </row>
    <row r="34" ht="56.4" spans="1:6">
      <c r="A34" s="12">
        <v>28</v>
      </c>
      <c r="B34" s="13" t="s">
        <v>91</v>
      </c>
      <c r="C34" s="14">
        <v>450</v>
      </c>
      <c r="D34" s="14">
        <v>0</v>
      </c>
      <c r="E34" s="14">
        <v>0</v>
      </c>
      <c r="F34" s="14">
        <v>450</v>
      </c>
    </row>
  </sheetData>
  <protectedRanges>
    <protectedRange sqref="B18" name="Range2_2_2"/>
  </protectedRanges>
  <mergeCells count="6">
    <mergeCell ref="A1:B1"/>
    <mergeCell ref="A2:F2"/>
    <mergeCell ref="C4:F4"/>
    <mergeCell ref="A6:B6"/>
    <mergeCell ref="A4:A5"/>
    <mergeCell ref="B4:B5"/>
  </mergeCells>
  <conditionalFormatting sqref="B25">
    <cfRule type="duplicateValues" dxfId="0" priority="1"/>
  </conditionalFormatting>
  <printOptions horizontalCentered="1"/>
  <pageMargins left="0.751388888888889" right="0.751388888888889" top="1" bottom="1" header="0.5" footer="0.5"/>
  <pageSetup paperSize="9" scale="5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>
    <arrUserId title="Range2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2-1债务限额及余额情况表</vt:lpstr>
      <vt:lpstr>2-2债券转贷情况表</vt:lpstr>
      <vt:lpstr>2-3还本付息执行情况表</vt:lpstr>
      <vt:lpstr>2-4还本付息预计情况表</vt:lpstr>
      <vt:lpstr>2-5债券投向表</vt:lpstr>
      <vt:lpstr>2-6新增债券项目安排表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2026-01-16T07:52:12Z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1EE8B5A0FFBA440BB908B0DCFF2073D6_12</vt:lpwstr>
  </property>
  <property fmtid="{D5CDD505-2E9C-101B-9397-08002B2CF9AE}" pid="4" name="CalculationRule">
    <vt:i4>0</vt:i4>
  </property>
</Properties>
</file>