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2-1债务限额及余额情况表" sheetId="2" r:id="rId1"/>
    <sheet name="2-2债券转贷情况表" sheetId="3" r:id="rId2"/>
    <sheet name="2-3还本付息执行情况表" sheetId="4" r:id="rId3"/>
    <sheet name="2-4还本付息预计情况表" sheetId="5" r:id="rId4"/>
    <sheet name="2-5债券投向表" sheetId="6" r:id="rId5"/>
    <sheet name="2-6新增债券项目安排表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<sst xmlns="http://schemas.openxmlformats.org/spreadsheetml/2006/main" count="113" uniqueCount="73">
  <si>
    <t>2-1、2024年铁力市地方政府债务限额及余额情况表</t>
  </si>
  <si>
    <t xml:space="preserve">    单位：万元</t>
  </si>
  <si>
    <t>地区</t>
  </si>
  <si>
    <t>一般债务</t>
  </si>
  <si>
    <t>专项债务</t>
  </si>
  <si>
    <t>限额</t>
  </si>
  <si>
    <t>余额</t>
  </si>
  <si>
    <t>合计</t>
  </si>
  <si>
    <t>铁力市</t>
  </si>
  <si>
    <t>2-2、2024年铁力市地方政府债务转贷情况表</t>
  </si>
  <si>
    <t>小计</t>
  </si>
  <si>
    <t>新增一般债券</t>
  </si>
  <si>
    <t>再融资一般债券</t>
  </si>
  <si>
    <t>新增专项债券</t>
  </si>
  <si>
    <t>再融资专项债券</t>
  </si>
  <si>
    <t>2-3、2024年铁力市地方政府债务还本付息情况表</t>
  </si>
  <si>
    <t xml:space="preserve"> 单位：万元</t>
  </si>
  <si>
    <t>一般债务还本付息额</t>
  </si>
  <si>
    <t>其中：一般债券还本付息额</t>
  </si>
  <si>
    <t>专项债务还本付息额</t>
  </si>
  <si>
    <t>其中：专项债券还本付息额</t>
  </si>
  <si>
    <t>本金</t>
  </si>
  <si>
    <t>利息</t>
  </si>
  <si>
    <t>2-4、2025年铁力市地方政府债务还本付息预计情况表</t>
  </si>
  <si>
    <t>单位：万元</t>
  </si>
  <si>
    <t>2-5、2024年铁力市新增地方政府债券投向表</t>
  </si>
  <si>
    <t>投向领域</t>
  </si>
  <si>
    <t>一般债券</t>
  </si>
  <si>
    <t>专项债券</t>
  </si>
  <si>
    <t>合  计</t>
  </si>
  <si>
    <t>一、生态环境保护</t>
  </si>
  <si>
    <t>二、棚户区改造</t>
  </si>
  <si>
    <t>三、开发区建设</t>
  </si>
  <si>
    <t>四、乡村振兴</t>
  </si>
  <si>
    <t>五、重大基础设施</t>
  </si>
  <si>
    <t xml:space="preserve"> 铁路</t>
  </si>
  <si>
    <t xml:space="preserve"> 公路</t>
  </si>
  <si>
    <t xml:space="preserve"> 机场</t>
  </si>
  <si>
    <t xml:space="preserve"> 重大水利建设</t>
  </si>
  <si>
    <t>六、社会事业</t>
  </si>
  <si>
    <t xml:space="preserve"> 教育</t>
  </si>
  <si>
    <t xml:space="preserve"> 卫生</t>
  </si>
  <si>
    <t xml:space="preserve"> 民政</t>
  </si>
  <si>
    <t xml:space="preserve"> 文旅</t>
  </si>
  <si>
    <t>七、市政建设</t>
  </si>
  <si>
    <t xml:space="preserve"> 城镇公共设施</t>
  </si>
  <si>
    <t xml:space="preserve"> 城市道路</t>
  </si>
  <si>
    <t xml:space="preserve"> 城市停车场</t>
  </si>
  <si>
    <t>八、其他</t>
  </si>
  <si>
    <t>2-6、2024年铁力市新增地方政府债券项目安排表</t>
  </si>
  <si>
    <t>序号</t>
  </si>
  <si>
    <t>项目名称</t>
  </si>
  <si>
    <t>政府债券安排额度</t>
  </si>
  <si>
    <t>铁力市桃山历史遗留矿山生态修复项目</t>
  </si>
  <si>
    <t>铁力市小白河水库项目</t>
  </si>
  <si>
    <t>黑龙江省伊春市地方林业高危火险区森林防火应急道路建设项目</t>
  </si>
  <si>
    <t>黑龙江省伊春铁力市2024年城区雨污分流改造工程项目</t>
  </si>
  <si>
    <t>黑龙江省伊春市铁力城区供热管网及设施改造工程项目</t>
  </si>
  <si>
    <t>黑龙江省伊春市铁力市供水管网及阀门基础设施改造项目</t>
  </si>
  <si>
    <t>黑龙江省伊春市铁力局林业一中联合老旧小区改造项目</t>
  </si>
  <si>
    <t>黑龙江省伊春市铁力局花园联合老旧小区改造项目</t>
  </si>
  <si>
    <t>黑龙江省伊春市铁力局三角地联合老旧小区改造项目</t>
  </si>
  <si>
    <t>铁力市依吉密河治理工程项目（2023年度）</t>
  </si>
  <si>
    <t>铁力市小白河综合治理工程（2023年度）</t>
  </si>
  <si>
    <t>铁力市北关灌区续建配套与节水改造项目（2022年度）</t>
  </si>
  <si>
    <t>铁力市桃山灌区续建配套与节水改造项目（2023年度）</t>
  </si>
  <si>
    <t>2023年铁力市中央预算高标准农田改造提升项目</t>
  </si>
  <si>
    <t>农村供水保障工程</t>
  </si>
  <si>
    <t>桃山镇热网改造工程项目</t>
  </si>
  <si>
    <t>双丰林业局区域供热管网改造项目</t>
  </si>
  <si>
    <t>铁力市城区供热管网及设施改造工程项目</t>
  </si>
  <si>
    <t>老旧楼房供水管网改造项目</t>
  </si>
  <si>
    <t>铁力市高层建筑管道燃气接通项目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</si>
</sst>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color theme="1"/>
      <name val="华文中宋"/>
      <charset val="134"/>
    </font>
    <font>
      <b/>
      <sz val="22"/>
      <color indexed="8"/>
      <name val="宋体"/>
      <charset val="134"/>
    </font>
    <font>
      <b/>
      <sz val="22"/>
      <color indexed="8"/>
      <name val="Times New Roman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华文中宋"/>
      <charset val="134"/>
    </font>
    <font>
      <b/>
      <sz val="20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color rgb="FF000000"/>
      <name val="helvetica"/>
      <charset val="134"/>
    </font>
    <font>
      <b/>
      <sz val="12"/>
      <name val="宋体"/>
      <charset val="134"/>
      <scheme val="minor"/>
    </font>
    <font>
      <sz val="9.75"/>
      <color rgb="FF000000"/>
      <name val="helvetica"/>
      <charset val="134"/>
    </font>
    <font>
      <sz val="18"/>
      <color rgb="FF000000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43" fontId="9" fillId="0" borderId="0" xfId="50" applyNumberFormat="1" applyFont="1" applyFill="1" applyBorder="1" applyAlignment="1">
      <alignment horizontal="center" vertical="center"/>
    </xf>
    <xf numFmtId="43" fontId="10" fillId="0" borderId="0" xfId="0" applyNumberFormat="1" applyFont="1" applyFill="1" applyBorder="1" applyAlignment="1">
      <alignment horizontal="center" vertical="center"/>
    </xf>
    <xf numFmtId="43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0" fontId="12" fillId="0" borderId="8" xfId="0" applyFont="1" applyBorder="1">
      <alignment vertical="center"/>
    </xf>
    <xf numFmtId="176" fontId="12" fillId="0" borderId="8" xfId="0" applyNumberFormat="1" applyFont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4" fontId="17" fillId="0" borderId="8" xfId="0" applyNumberFormat="1" applyFont="1" applyBorder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4" fontId="19" fillId="0" borderId="8" xfId="0" applyNumberFormat="1" applyFont="1" applyBorder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A2" sqref="A2:E2"/>
    </sheetView>
  </sheetViews>
  <sheetFormatPr defaultColWidth="9" defaultRowHeight="13.5" outlineLevelRow="6" outlineLevelCol="4"/>
  <cols>
    <col min="1" max="5" width="29.9" customWidth="1"/>
  </cols>
  <sheetData>
    <row r="1" ht="42" customHeight="1" spans="1:5">
      <c r="A1" s="54"/>
      <c r="B1" s="54"/>
      <c r="C1" s="54"/>
      <c r="D1" s="54"/>
      <c r="E1" s="54"/>
    </row>
    <row r="2" ht="42" customHeight="1" spans="1:5">
      <c r="A2" s="55" t="s">
        <v>0</v>
      </c>
      <c r="B2" s="55"/>
      <c r="C2" s="55"/>
      <c r="D2" s="55"/>
      <c r="E2" s="55"/>
    </row>
    <row r="3" ht="42" customHeight="1" spans="1:5">
      <c r="A3" s="48"/>
      <c r="B3" s="48"/>
      <c r="C3" s="48"/>
      <c r="D3" s="48"/>
      <c r="E3" s="49" t="s">
        <v>1</v>
      </c>
    </row>
    <row r="4" ht="42" customHeight="1" spans="1:5">
      <c r="A4" s="50" t="s">
        <v>2</v>
      </c>
      <c r="B4" s="50" t="s">
        <v>3</v>
      </c>
      <c r="C4" s="50"/>
      <c r="D4" s="50" t="s">
        <v>4</v>
      </c>
      <c r="E4" s="50"/>
    </row>
    <row r="5" ht="42" customHeight="1" spans="1:5">
      <c r="A5" s="50"/>
      <c r="B5" s="50" t="s">
        <v>5</v>
      </c>
      <c r="C5" s="50" t="s">
        <v>6</v>
      </c>
      <c r="D5" s="50" t="s">
        <v>5</v>
      </c>
      <c r="E5" s="50" t="s">
        <v>6</v>
      </c>
    </row>
    <row r="6" ht="42" customHeight="1" spans="1:5">
      <c r="A6" s="41" t="s">
        <v>7</v>
      </c>
      <c r="B6" s="42">
        <v>302291.69</v>
      </c>
      <c r="C6" s="42">
        <v>300180.3</v>
      </c>
      <c r="D6" s="42">
        <v>87718.26</v>
      </c>
      <c r="E6" s="42">
        <v>87517</v>
      </c>
    </row>
    <row r="7" ht="42" customHeight="1" spans="1:5">
      <c r="A7" s="41" t="s">
        <v>8</v>
      </c>
      <c r="B7" s="42">
        <v>302291.69</v>
      </c>
      <c r="C7" s="42">
        <v>300180.3</v>
      </c>
      <c r="D7" s="42">
        <v>87718.26</v>
      </c>
      <c r="E7" s="42">
        <v>87517</v>
      </c>
    </row>
  </sheetData>
  <mergeCells count="4">
    <mergeCell ref="A2:E2"/>
    <mergeCell ref="B4:C4"/>
    <mergeCell ref="D4:E4"/>
    <mergeCell ref="A4:A5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zoomScale="70" zoomScaleNormal="70" workbookViewId="0">
      <selection activeCell="A5" sqref="A5:A6"/>
    </sheetView>
  </sheetViews>
  <sheetFormatPr defaultColWidth="9" defaultRowHeight="13.5" outlineLevelRow="5" outlineLevelCol="6"/>
  <cols>
    <col min="1" max="1" width="31.375" customWidth="1"/>
    <col min="2" max="4" width="25.25" customWidth="1"/>
    <col min="5" max="7" width="31.375" customWidth="1"/>
  </cols>
  <sheetData>
    <row r="1" ht="81" customHeight="1" spans="1:7">
      <c r="A1" s="27" t="s">
        <v>9</v>
      </c>
      <c r="B1" s="27"/>
      <c r="C1" s="27"/>
      <c r="D1" s="27"/>
      <c r="E1" s="27"/>
      <c r="F1" s="27"/>
      <c r="G1" s="27"/>
    </row>
    <row r="2" ht="53" customHeight="1" spans="1:7">
      <c r="A2" s="48"/>
      <c r="B2" s="48"/>
      <c r="C2" s="48"/>
      <c r="D2" s="48"/>
      <c r="E2" s="48"/>
      <c r="F2" s="49"/>
      <c r="G2" s="49" t="s">
        <v>1</v>
      </c>
    </row>
    <row r="3" ht="81" customHeight="1" spans="1:7">
      <c r="A3" s="50" t="s">
        <v>2</v>
      </c>
      <c r="B3" s="51" t="s">
        <v>3</v>
      </c>
      <c r="C3" s="52"/>
      <c r="D3" s="53"/>
      <c r="E3" s="51" t="s">
        <v>4</v>
      </c>
      <c r="F3" s="52"/>
      <c r="G3" s="53"/>
    </row>
    <row r="4" ht="81" customHeight="1" spans="1:7">
      <c r="A4" s="50"/>
      <c r="B4" s="50" t="s">
        <v>10</v>
      </c>
      <c r="C4" s="50" t="s">
        <v>11</v>
      </c>
      <c r="D4" s="50" t="s">
        <v>12</v>
      </c>
      <c r="E4" s="50" t="s">
        <v>10</v>
      </c>
      <c r="F4" s="50" t="s">
        <v>13</v>
      </c>
      <c r="G4" s="50" t="s">
        <v>14</v>
      </c>
    </row>
    <row r="5" ht="81" customHeight="1" spans="1:7">
      <c r="A5" s="41" t="s">
        <v>7</v>
      </c>
      <c r="B5" s="42">
        <f>C5+D5</f>
        <v>40799</v>
      </c>
      <c r="C5" s="42">
        <v>26399</v>
      </c>
      <c r="D5" s="42">
        <v>14400</v>
      </c>
      <c r="E5" s="42">
        <f>G5+F5</f>
        <v>26070</v>
      </c>
      <c r="F5" s="42">
        <v>0</v>
      </c>
      <c r="G5" s="42">
        <v>26070</v>
      </c>
    </row>
    <row r="6" ht="81" customHeight="1" spans="1:7">
      <c r="A6" s="41" t="s">
        <v>8</v>
      </c>
      <c r="B6" s="42">
        <f>C6+D6</f>
        <v>40799</v>
      </c>
      <c r="C6" s="42">
        <v>26399</v>
      </c>
      <c r="D6" s="42">
        <v>14400</v>
      </c>
      <c r="E6" s="42">
        <f>G6+F6</f>
        <v>26070</v>
      </c>
      <c r="F6" s="42">
        <v>0</v>
      </c>
      <c r="G6" s="42">
        <v>26070</v>
      </c>
    </row>
  </sheetData>
  <mergeCells count="4">
    <mergeCell ref="A1:G1"/>
    <mergeCell ref="B3:D3"/>
    <mergeCell ref="E3:G3"/>
    <mergeCell ref="A3:A4"/>
  </mergeCells>
  <pageMargins left="0.7" right="0.7" top="0.75" bottom="0.75" header="0.3" footer="0.3"/>
  <pageSetup paperSize="9" scale="6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8"/>
  <sheetViews>
    <sheetView zoomScale="145" zoomScaleNormal="145" workbookViewId="0">
      <selection activeCell="D15" sqref="D15"/>
    </sheetView>
  </sheetViews>
  <sheetFormatPr defaultColWidth="9" defaultRowHeight="13.5" outlineLevelRow="7"/>
  <cols>
    <col min="1" max="13" width="9.825" customWidth="1"/>
  </cols>
  <sheetData>
    <row r="2" ht="25.5" spans="1:13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2:13">
      <c r="L3" s="46"/>
      <c r="M3" s="46"/>
    </row>
    <row r="4" spans="12:13">
      <c r="L4" s="47" t="s">
        <v>16</v>
      </c>
      <c r="M4" s="47"/>
    </row>
    <row r="5" ht="32" customHeight="1" spans="1:13">
      <c r="A5" s="30" t="s">
        <v>2</v>
      </c>
      <c r="B5" s="43" t="s">
        <v>17</v>
      </c>
      <c r="C5" s="30"/>
      <c r="D5" s="30"/>
      <c r="E5" s="30" t="s">
        <v>18</v>
      </c>
      <c r="F5" s="30"/>
      <c r="G5" s="30"/>
      <c r="H5" s="30" t="s">
        <v>19</v>
      </c>
      <c r="I5" s="30"/>
      <c r="J5" s="30"/>
      <c r="K5" s="30" t="s">
        <v>20</v>
      </c>
      <c r="L5" s="30"/>
      <c r="M5" s="30"/>
    </row>
    <row r="6" ht="32" customHeight="1" spans="1:13">
      <c r="A6" s="30"/>
      <c r="B6" s="30" t="s">
        <v>10</v>
      </c>
      <c r="C6" s="30" t="s">
        <v>21</v>
      </c>
      <c r="D6" s="30" t="s">
        <v>22</v>
      </c>
      <c r="E6" s="30" t="s">
        <v>10</v>
      </c>
      <c r="F6" s="30" t="s">
        <v>21</v>
      </c>
      <c r="G6" s="30" t="s">
        <v>22</v>
      </c>
      <c r="H6" s="30" t="s">
        <v>10</v>
      </c>
      <c r="I6" s="30" t="s">
        <v>21</v>
      </c>
      <c r="J6" s="30" t="s">
        <v>22</v>
      </c>
      <c r="K6" s="30" t="s">
        <v>10</v>
      </c>
      <c r="L6" s="30" t="s">
        <v>21</v>
      </c>
      <c r="M6" s="30" t="s">
        <v>22</v>
      </c>
    </row>
    <row r="7" ht="32" customHeight="1" spans="1:13">
      <c r="A7" s="44" t="s">
        <v>7</v>
      </c>
      <c r="B7" s="45">
        <f>C7+D7</f>
        <v>25212.24</v>
      </c>
      <c r="C7" s="45">
        <v>16041</v>
      </c>
      <c r="D7" s="45">
        <v>9171.24</v>
      </c>
      <c r="E7" s="45">
        <f>F7+G7</f>
        <v>25212.24</v>
      </c>
      <c r="F7" s="45">
        <v>16041</v>
      </c>
      <c r="G7" s="45">
        <v>9171.24</v>
      </c>
      <c r="H7" s="45">
        <f>I7+J7</f>
        <v>29131.36</v>
      </c>
      <c r="I7" s="45">
        <v>26105</v>
      </c>
      <c r="J7" s="45">
        <v>3026.36</v>
      </c>
      <c r="K7" s="45">
        <f>L7+M7</f>
        <v>29131.36</v>
      </c>
      <c r="L7" s="45">
        <v>26105</v>
      </c>
      <c r="M7" s="45">
        <v>3026.36</v>
      </c>
    </row>
    <row r="8" ht="32" customHeight="1" spans="1:13">
      <c r="A8" s="44" t="s">
        <v>8</v>
      </c>
      <c r="B8" s="45">
        <f>C8+D8</f>
        <v>25212.24</v>
      </c>
      <c r="C8" s="45">
        <v>16041</v>
      </c>
      <c r="D8" s="45">
        <v>9171.24</v>
      </c>
      <c r="E8" s="45">
        <f>F8+G8</f>
        <v>25212.24</v>
      </c>
      <c r="F8" s="45">
        <v>16041</v>
      </c>
      <c r="G8" s="45">
        <v>9171.24</v>
      </c>
      <c r="H8" s="45">
        <f>I8+J8</f>
        <v>29131.36</v>
      </c>
      <c r="I8" s="45">
        <v>26105</v>
      </c>
      <c r="J8" s="45">
        <v>3026.36</v>
      </c>
      <c r="K8" s="45">
        <f>L8+M8</f>
        <v>29131.36</v>
      </c>
      <c r="L8" s="45">
        <v>26105</v>
      </c>
      <c r="M8" s="45">
        <v>3026.36</v>
      </c>
    </row>
  </sheetData>
  <mergeCells count="7">
    <mergeCell ref="A2:M2"/>
    <mergeCell ref="L4:M4"/>
    <mergeCell ref="B5:D5"/>
    <mergeCell ref="E5:G5"/>
    <mergeCell ref="H5:J5"/>
    <mergeCell ref="K5:M5"/>
    <mergeCell ref="A5:A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zoomScale="85" zoomScaleNormal="85" workbookViewId="0">
      <selection activeCell="A5" sqref="A5:A6"/>
    </sheetView>
  </sheetViews>
  <sheetFormatPr defaultColWidth="9" defaultRowHeight="13.5" outlineLevelRow="5" outlineLevelCol="6"/>
  <cols>
    <col min="1" max="7" width="18.5" customWidth="1"/>
  </cols>
  <sheetData>
    <row r="1" ht="49" customHeight="1" spans="1:7">
      <c r="A1" s="37" t="s">
        <v>23</v>
      </c>
      <c r="B1" s="37"/>
      <c r="C1" s="37"/>
      <c r="D1" s="37"/>
      <c r="E1" s="37"/>
      <c r="F1" s="37"/>
      <c r="G1" s="37"/>
    </row>
    <row r="2" ht="34" customHeight="1" spans="7:7">
      <c r="G2" s="38" t="s">
        <v>24</v>
      </c>
    </row>
    <row r="3" ht="49" customHeight="1" spans="1:7">
      <c r="A3" s="39" t="s">
        <v>2</v>
      </c>
      <c r="B3" s="40" t="s">
        <v>17</v>
      </c>
      <c r="C3" s="39"/>
      <c r="D3" s="39"/>
      <c r="E3" s="39" t="s">
        <v>19</v>
      </c>
      <c r="F3" s="39"/>
      <c r="G3" s="39"/>
    </row>
    <row r="4" ht="49" customHeight="1" spans="1:7">
      <c r="A4" s="39"/>
      <c r="B4" s="39" t="s">
        <v>10</v>
      </c>
      <c r="C4" s="39" t="s">
        <v>21</v>
      </c>
      <c r="D4" s="39" t="s">
        <v>22</v>
      </c>
      <c r="E4" s="39" t="s">
        <v>10</v>
      </c>
      <c r="F4" s="39" t="s">
        <v>21</v>
      </c>
      <c r="G4" s="39" t="s">
        <v>22</v>
      </c>
    </row>
    <row r="5" ht="49" customHeight="1" spans="1:7">
      <c r="A5" s="41" t="s">
        <v>7</v>
      </c>
      <c r="B5" s="42">
        <f>C5+D5</f>
        <v>23251.37</v>
      </c>
      <c r="C5" s="42">
        <v>13863</v>
      </c>
      <c r="D5" s="42">
        <v>9388.37</v>
      </c>
      <c r="E5" s="42">
        <f>F5+G5</f>
        <v>6613</v>
      </c>
      <c r="F5" s="42">
        <v>4000</v>
      </c>
      <c r="G5" s="42">
        <v>2613</v>
      </c>
    </row>
    <row r="6" ht="49" customHeight="1" spans="1:7">
      <c r="A6" s="41" t="s">
        <v>8</v>
      </c>
      <c r="B6" s="42">
        <f>C6+D6</f>
        <v>23251.37</v>
      </c>
      <c r="C6" s="42">
        <v>13863</v>
      </c>
      <c r="D6" s="42">
        <v>9388.37</v>
      </c>
      <c r="E6" s="42">
        <f>F6+G6</f>
        <v>6613</v>
      </c>
      <c r="F6" s="42">
        <v>4000</v>
      </c>
      <c r="G6" s="42">
        <v>2613</v>
      </c>
    </row>
  </sheetData>
  <mergeCells count="4">
    <mergeCell ref="A1:G1"/>
    <mergeCell ref="B3:D3"/>
    <mergeCell ref="E3:G3"/>
    <mergeCell ref="A3:A4"/>
  </mergeCells>
  <pageMargins left="0.75" right="0.75" top="1" bottom="1" header="0.5" footer="0.5"/>
  <pageSetup paperSize="9" scale="6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zoomScale="115" zoomScaleNormal="115" workbookViewId="0">
      <selection activeCell="G8" sqref="G8"/>
    </sheetView>
  </sheetViews>
  <sheetFormatPr defaultColWidth="9" defaultRowHeight="13.5" outlineLevelCol="4"/>
  <cols>
    <col min="1" max="1" width="34.75" customWidth="1"/>
    <col min="2" max="2" width="16.175" style="25" customWidth="1"/>
    <col min="3" max="3" width="18.125" style="25" customWidth="1"/>
    <col min="4" max="4" width="17.375" style="26" customWidth="1"/>
  </cols>
  <sheetData>
    <row r="1" ht="36" customHeight="1" spans="1:4">
      <c r="A1" s="27" t="s">
        <v>25</v>
      </c>
      <c r="B1" s="27"/>
      <c r="C1" s="27"/>
      <c r="D1" s="28"/>
    </row>
    <row r="2" customFormat="1" ht="21" customHeight="1" spans="2:4">
      <c r="B2" s="25"/>
      <c r="C2" s="25"/>
      <c r="D2" s="29" t="s">
        <v>24</v>
      </c>
    </row>
    <row r="3" s="22" customFormat="1" ht="30" customHeight="1" spans="1:4">
      <c r="A3" s="30" t="s">
        <v>26</v>
      </c>
      <c r="B3" s="30" t="s">
        <v>7</v>
      </c>
      <c r="C3" s="30" t="s">
        <v>27</v>
      </c>
      <c r="D3" s="31" t="s">
        <v>28</v>
      </c>
    </row>
    <row r="4" s="23" customFormat="1" ht="30" customHeight="1" spans="1:4">
      <c r="A4" s="30" t="s">
        <v>29</v>
      </c>
      <c r="B4" s="31">
        <f>C4+D4</f>
        <v>26399</v>
      </c>
      <c r="C4" s="31">
        <f>C5+C6+C7+C8+C9+C14+C19+C23</f>
        <v>26399</v>
      </c>
      <c r="D4" s="31">
        <v>0</v>
      </c>
    </row>
    <row r="5" s="23" customFormat="1" ht="30" customHeight="1" spans="1:4">
      <c r="A5" s="32" t="s">
        <v>30</v>
      </c>
      <c r="B5" s="33">
        <f>C5+D5</f>
        <v>3994</v>
      </c>
      <c r="C5" s="33">
        <f>799+1278+1547+370</f>
        <v>3994</v>
      </c>
      <c r="D5" s="33">
        <v>0</v>
      </c>
    </row>
    <row r="6" s="23" customFormat="1" ht="30" customHeight="1" spans="1:4">
      <c r="A6" s="32" t="s">
        <v>31</v>
      </c>
      <c r="B6" s="33">
        <f t="shared" ref="B6:B23" si="0">C6+D6</f>
        <v>0</v>
      </c>
      <c r="C6" s="33">
        <v>0</v>
      </c>
      <c r="D6" s="33">
        <v>0</v>
      </c>
    </row>
    <row r="7" s="23" customFormat="1" ht="30" customHeight="1" spans="1:4">
      <c r="A7" s="32" t="s">
        <v>32</v>
      </c>
      <c r="B7" s="33">
        <f t="shared" si="0"/>
        <v>0</v>
      </c>
      <c r="C7" s="33">
        <v>0</v>
      </c>
      <c r="D7" s="33">
        <v>0</v>
      </c>
    </row>
    <row r="8" s="23" customFormat="1" ht="30" customHeight="1" spans="1:4">
      <c r="A8" s="32" t="s">
        <v>33</v>
      </c>
      <c r="B8" s="33">
        <f t="shared" si="0"/>
        <v>0</v>
      </c>
      <c r="C8" s="33">
        <v>0</v>
      </c>
      <c r="D8" s="33">
        <v>0</v>
      </c>
    </row>
    <row r="9" s="23" customFormat="1" ht="30" customHeight="1" spans="1:4">
      <c r="A9" s="32" t="s">
        <v>34</v>
      </c>
      <c r="B9" s="33">
        <f t="shared" si="0"/>
        <v>9006</v>
      </c>
      <c r="C9" s="33">
        <f>SUM(C10:C13)</f>
        <v>9006</v>
      </c>
      <c r="D9" s="33">
        <v>0</v>
      </c>
    </row>
    <row r="10" s="23" customFormat="1" ht="30" customHeight="1" spans="1:4">
      <c r="A10" s="32" t="s">
        <v>35</v>
      </c>
      <c r="B10" s="33">
        <f t="shared" si="0"/>
        <v>0</v>
      </c>
      <c r="C10" s="33">
        <v>0</v>
      </c>
      <c r="D10" s="33">
        <v>0</v>
      </c>
    </row>
    <row r="11" s="23" customFormat="1" ht="30" customHeight="1" spans="1:4">
      <c r="A11" s="32" t="s">
        <v>36</v>
      </c>
      <c r="B11" s="33">
        <f t="shared" si="0"/>
        <v>0</v>
      </c>
      <c r="C11" s="33">
        <v>0</v>
      </c>
      <c r="D11" s="33">
        <v>0</v>
      </c>
    </row>
    <row r="12" s="23" customFormat="1" ht="30" customHeight="1" spans="1:4">
      <c r="A12" s="32" t="s">
        <v>37</v>
      </c>
      <c r="B12" s="33">
        <f t="shared" si="0"/>
        <v>0</v>
      </c>
      <c r="C12" s="33">
        <v>0</v>
      </c>
      <c r="D12" s="33">
        <v>0</v>
      </c>
    </row>
    <row r="13" s="23" customFormat="1" ht="30" customHeight="1" spans="1:4">
      <c r="A13" s="32" t="s">
        <v>38</v>
      </c>
      <c r="B13" s="33">
        <f t="shared" si="0"/>
        <v>9006</v>
      </c>
      <c r="C13" s="33">
        <f>5500+3506</f>
        <v>9006</v>
      </c>
      <c r="D13" s="33">
        <v>0</v>
      </c>
    </row>
    <row r="14" s="23" customFormat="1" ht="30" customHeight="1" spans="1:4">
      <c r="A14" s="32" t="s">
        <v>39</v>
      </c>
      <c r="B14" s="33">
        <f t="shared" si="0"/>
        <v>0</v>
      </c>
      <c r="C14" s="33">
        <v>0</v>
      </c>
      <c r="D14" s="33">
        <v>0</v>
      </c>
    </row>
    <row r="15" s="23" customFormat="1" ht="30" customHeight="1" spans="1:4">
      <c r="A15" s="32" t="s">
        <v>40</v>
      </c>
      <c r="B15" s="33">
        <f t="shared" si="0"/>
        <v>0</v>
      </c>
      <c r="C15" s="33">
        <v>0</v>
      </c>
      <c r="D15" s="33">
        <v>0</v>
      </c>
    </row>
    <row r="16" s="23" customFormat="1" ht="30" customHeight="1" spans="1:4">
      <c r="A16" s="32" t="s">
        <v>41</v>
      </c>
      <c r="B16" s="33">
        <f t="shared" si="0"/>
        <v>0</v>
      </c>
      <c r="C16" s="33">
        <v>0</v>
      </c>
      <c r="D16" s="33">
        <v>0</v>
      </c>
    </row>
    <row r="17" s="23" customFormat="1" ht="30" customHeight="1" spans="1:4">
      <c r="A17" s="32" t="s">
        <v>42</v>
      </c>
      <c r="B17" s="33">
        <f t="shared" si="0"/>
        <v>0</v>
      </c>
      <c r="C17" s="33">
        <v>0</v>
      </c>
      <c r="D17" s="33">
        <v>0</v>
      </c>
    </row>
    <row r="18" s="23" customFormat="1" ht="30" customHeight="1" spans="1:4">
      <c r="A18" s="32" t="s">
        <v>43</v>
      </c>
      <c r="B18" s="33">
        <f t="shared" si="0"/>
        <v>0</v>
      </c>
      <c r="C18" s="33">
        <v>0</v>
      </c>
      <c r="D18" s="33">
        <v>0</v>
      </c>
    </row>
    <row r="19" s="23" customFormat="1" ht="30" customHeight="1" spans="1:4">
      <c r="A19" s="32" t="s">
        <v>44</v>
      </c>
      <c r="B19" s="33">
        <f t="shared" si="0"/>
        <v>13399</v>
      </c>
      <c r="C19" s="33">
        <f>SUM(C20:C22)</f>
        <v>13399</v>
      </c>
      <c r="D19" s="33">
        <v>0</v>
      </c>
    </row>
    <row r="20" s="23" customFormat="1" ht="30" customHeight="1" spans="1:4">
      <c r="A20" s="32" t="s">
        <v>45</v>
      </c>
      <c r="B20" s="33">
        <f t="shared" si="0"/>
        <v>13399</v>
      </c>
      <c r="C20" s="33">
        <f>2666+450+340+3377+1700+1104+1254+1254+1254</f>
        <v>13399</v>
      </c>
      <c r="D20" s="33">
        <v>0</v>
      </c>
    </row>
    <row r="21" s="23" customFormat="1" ht="30" customHeight="1" spans="1:4">
      <c r="A21" s="32" t="s">
        <v>46</v>
      </c>
      <c r="B21" s="33">
        <f t="shared" si="0"/>
        <v>0</v>
      </c>
      <c r="C21" s="33">
        <v>0</v>
      </c>
      <c r="D21" s="33">
        <v>0</v>
      </c>
    </row>
    <row r="22" s="23" customFormat="1" ht="30" customHeight="1" spans="1:4">
      <c r="A22" s="32" t="s">
        <v>47</v>
      </c>
      <c r="B22" s="33">
        <f t="shared" si="0"/>
        <v>0</v>
      </c>
      <c r="C22" s="33">
        <v>0</v>
      </c>
      <c r="D22" s="33">
        <v>0</v>
      </c>
    </row>
    <row r="23" s="23" customFormat="1" ht="30" customHeight="1" spans="1:4">
      <c r="A23" s="32" t="s">
        <v>48</v>
      </c>
      <c r="B23" s="33">
        <f t="shared" si="0"/>
        <v>0</v>
      </c>
      <c r="C23" s="33">
        <v>0</v>
      </c>
      <c r="D23" s="33">
        <v>0</v>
      </c>
    </row>
    <row r="24" s="24" customFormat="1" ht="30" customHeight="1" spans="1:5">
      <c r="A24" s="34"/>
      <c r="B24" s="35"/>
      <c r="C24" s="35"/>
      <c r="D24" s="36"/>
      <c r="E24" s="23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zoomScale="85" zoomScaleNormal="85" topLeftCell="A6" workbookViewId="0">
      <selection activeCell="H9" sqref="H9"/>
    </sheetView>
  </sheetViews>
  <sheetFormatPr defaultColWidth="9" defaultRowHeight="22.5"/>
  <cols>
    <col min="1" max="1" width="24.55" style="1" customWidth="1"/>
    <col min="2" max="2" width="54.7" style="2" customWidth="1"/>
    <col min="3" max="4" width="38.3666666666667" style="1" customWidth="1"/>
    <col min="5" max="5" width="30.4333333333333" style="2" customWidth="1"/>
  </cols>
  <sheetData>
    <row r="1" spans="2:2">
      <c r="B1" s="3"/>
    </row>
    <row r="2" ht="35.25" spans="1:5">
      <c r="A2" s="4" t="s">
        <v>49</v>
      </c>
      <c r="B2" s="4"/>
      <c r="C2" s="4"/>
      <c r="D2" s="4"/>
      <c r="E2" s="4"/>
    </row>
    <row r="3" ht="23.25" spans="5:5">
      <c r="E3" s="5" t="s">
        <v>24</v>
      </c>
    </row>
    <row r="4" ht="33" customHeight="1" spans="1:5">
      <c r="A4" s="6" t="s">
        <v>50</v>
      </c>
      <c r="B4" s="7" t="s">
        <v>51</v>
      </c>
      <c r="C4" s="7" t="s">
        <v>52</v>
      </c>
      <c r="D4" s="8"/>
      <c r="E4" s="9"/>
    </row>
    <row r="5" ht="33" customHeight="1" spans="1:5">
      <c r="A5" s="10"/>
      <c r="B5" s="11"/>
      <c r="C5" s="12" t="s">
        <v>10</v>
      </c>
      <c r="D5" s="12" t="s">
        <v>27</v>
      </c>
      <c r="E5" s="13" t="s">
        <v>28</v>
      </c>
    </row>
    <row r="6" ht="60" customHeight="1" spans="1:5">
      <c r="A6" s="14" t="s">
        <v>7</v>
      </c>
      <c r="B6" s="15"/>
      <c r="C6" s="16">
        <f>SUM(C7:C26)</f>
        <v>26399</v>
      </c>
      <c r="D6" s="16">
        <f>SUM(D7:D26)</f>
        <v>26399</v>
      </c>
      <c r="E6" s="16">
        <v>0</v>
      </c>
    </row>
    <row r="7" ht="67" customHeight="1" spans="1:10">
      <c r="A7" s="17">
        <v>1</v>
      </c>
      <c r="B7" s="18" t="s">
        <v>53</v>
      </c>
      <c r="C7" s="16">
        <v>799</v>
      </c>
      <c r="D7" s="16">
        <v>799</v>
      </c>
      <c r="E7" s="16">
        <v>0</v>
      </c>
      <c r="I7" s="19"/>
      <c r="J7" s="19"/>
    </row>
    <row r="8" ht="67" customHeight="1" spans="1:10">
      <c r="A8" s="17">
        <v>2</v>
      </c>
      <c r="B8" s="18" t="s">
        <v>54</v>
      </c>
      <c r="C8" s="16">
        <v>5500</v>
      </c>
      <c r="D8" s="16">
        <v>5500</v>
      </c>
      <c r="E8" s="16">
        <v>0</v>
      </c>
      <c r="I8" s="19"/>
      <c r="J8" s="19"/>
    </row>
    <row r="9" ht="67" customHeight="1" spans="1:10">
      <c r="A9" s="17">
        <v>3</v>
      </c>
      <c r="B9" s="18" t="s">
        <v>55</v>
      </c>
      <c r="C9" s="16">
        <v>370</v>
      </c>
      <c r="D9" s="16">
        <v>370</v>
      </c>
      <c r="E9" s="16">
        <v>0</v>
      </c>
      <c r="I9" s="19"/>
      <c r="J9" s="19"/>
    </row>
    <row r="10" ht="67" customHeight="1" spans="1:10">
      <c r="A10" s="17">
        <v>4</v>
      </c>
      <c r="B10" s="18" t="s">
        <v>56</v>
      </c>
      <c r="C10" s="16">
        <v>1278</v>
      </c>
      <c r="D10" s="16">
        <v>1278</v>
      </c>
      <c r="E10" s="16">
        <v>0</v>
      </c>
      <c r="I10" s="19"/>
      <c r="J10" s="19"/>
    </row>
    <row r="11" ht="67" customHeight="1" spans="1:10">
      <c r="A11" s="17">
        <v>5</v>
      </c>
      <c r="B11" s="18" t="s">
        <v>57</v>
      </c>
      <c r="C11" s="16">
        <v>1104</v>
      </c>
      <c r="D11" s="16">
        <v>1104</v>
      </c>
      <c r="E11" s="16">
        <v>0</v>
      </c>
      <c r="I11" s="20"/>
      <c r="J11" s="20"/>
    </row>
    <row r="12" ht="67" customHeight="1" spans="1:10">
      <c r="A12" s="17">
        <v>6</v>
      </c>
      <c r="B12" s="18" t="s">
        <v>58</v>
      </c>
      <c r="C12" s="16">
        <v>1547</v>
      </c>
      <c r="D12" s="16">
        <v>1547</v>
      </c>
      <c r="E12" s="16">
        <v>0</v>
      </c>
      <c r="I12" s="20"/>
      <c r="J12" s="20"/>
    </row>
    <row r="13" ht="67" customHeight="1" spans="1:10">
      <c r="A13" s="17">
        <v>7</v>
      </c>
      <c r="B13" s="18" t="s">
        <v>59</v>
      </c>
      <c r="C13" s="16">
        <v>1254</v>
      </c>
      <c r="D13" s="16">
        <v>1254</v>
      </c>
      <c r="E13" s="16">
        <v>0</v>
      </c>
      <c r="I13" s="20"/>
      <c r="J13" s="20"/>
    </row>
    <row r="14" ht="67" customHeight="1" spans="1:10">
      <c r="A14" s="17">
        <v>8</v>
      </c>
      <c r="B14" s="18" t="s">
        <v>60</v>
      </c>
      <c r="C14" s="16">
        <v>1254</v>
      </c>
      <c r="D14" s="16">
        <v>1254</v>
      </c>
      <c r="E14" s="16">
        <v>0</v>
      </c>
      <c r="I14" s="20"/>
      <c r="J14" s="20"/>
    </row>
    <row r="15" ht="67" customHeight="1" spans="1:10">
      <c r="A15" s="17">
        <v>9</v>
      </c>
      <c r="B15" s="18" t="s">
        <v>61</v>
      </c>
      <c r="C15" s="16">
        <v>1254</v>
      </c>
      <c r="D15" s="16">
        <v>1254</v>
      </c>
      <c r="E15" s="16">
        <v>0</v>
      </c>
      <c r="I15" s="20"/>
      <c r="J15" s="20"/>
    </row>
    <row r="16" ht="67" customHeight="1" spans="1:10">
      <c r="A16" s="17">
        <v>10</v>
      </c>
      <c r="B16" s="18" t="s">
        <v>62</v>
      </c>
      <c r="C16" s="16">
        <v>1762</v>
      </c>
      <c r="D16" s="16">
        <v>1762</v>
      </c>
      <c r="E16" s="16">
        <v>0</v>
      </c>
      <c r="I16" s="21"/>
      <c r="J16" s="21"/>
    </row>
    <row r="17" ht="67" customHeight="1" spans="1:10">
      <c r="A17" s="17">
        <v>11</v>
      </c>
      <c r="B17" s="18" t="s">
        <v>63</v>
      </c>
      <c r="C17" s="16">
        <v>272</v>
      </c>
      <c r="D17" s="16">
        <v>272</v>
      </c>
      <c r="E17" s="16">
        <v>0</v>
      </c>
      <c r="I17" s="21"/>
      <c r="J17" s="21"/>
    </row>
    <row r="18" ht="67" customHeight="1" spans="1:10">
      <c r="A18" s="17">
        <v>12</v>
      </c>
      <c r="B18" s="18" t="s">
        <v>64</v>
      </c>
      <c r="C18" s="16">
        <v>728</v>
      </c>
      <c r="D18" s="16">
        <v>728</v>
      </c>
      <c r="E18" s="16">
        <v>0</v>
      </c>
      <c r="I18" s="21"/>
      <c r="J18" s="21"/>
    </row>
    <row r="19" ht="67" customHeight="1" spans="1:10">
      <c r="A19" s="17">
        <v>13</v>
      </c>
      <c r="B19" s="18" t="s">
        <v>65</v>
      </c>
      <c r="C19" s="16">
        <v>744</v>
      </c>
      <c r="D19" s="16">
        <v>744</v>
      </c>
      <c r="E19" s="16">
        <v>0</v>
      </c>
      <c r="I19" s="21"/>
      <c r="J19" s="21"/>
    </row>
    <row r="20" ht="67" customHeight="1" spans="1:10">
      <c r="A20" s="17">
        <v>14</v>
      </c>
      <c r="B20" s="18" t="s">
        <v>66</v>
      </c>
      <c r="C20" s="16">
        <v>3377</v>
      </c>
      <c r="D20" s="16">
        <v>3377</v>
      </c>
      <c r="E20" s="16">
        <v>0</v>
      </c>
      <c r="I20" s="21"/>
      <c r="J20" s="21"/>
    </row>
    <row r="21" ht="67" customHeight="1" spans="1:10">
      <c r="A21" s="17">
        <v>15</v>
      </c>
      <c r="B21" s="18" t="s">
        <v>67</v>
      </c>
      <c r="C21" s="16">
        <v>1700</v>
      </c>
      <c r="D21" s="16">
        <v>1700</v>
      </c>
      <c r="E21" s="16">
        <v>0</v>
      </c>
      <c r="I21" s="21"/>
      <c r="J21" s="21"/>
    </row>
    <row r="22" ht="67" customHeight="1" spans="1:10">
      <c r="A22" s="17">
        <v>16</v>
      </c>
      <c r="B22" s="18" t="s">
        <v>68</v>
      </c>
      <c r="C22" s="16">
        <v>794</v>
      </c>
      <c r="D22" s="16">
        <v>794</v>
      </c>
      <c r="E22" s="16">
        <v>0</v>
      </c>
      <c r="I22" s="21"/>
      <c r="J22" s="21"/>
    </row>
    <row r="23" ht="67" customHeight="1" spans="1:10">
      <c r="A23" s="17">
        <v>17</v>
      </c>
      <c r="B23" s="18" t="s">
        <v>69</v>
      </c>
      <c r="C23" s="16">
        <v>768</v>
      </c>
      <c r="D23" s="16">
        <v>768</v>
      </c>
      <c r="E23" s="16">
        <v>0</v>
      </c>
      <c r="I23" s="21"/>
      <c r="J23" s="21"/>
    </row>
    <row r="24" ht="67" customHeight="1" spans="1:10">
      <c r="A24" s="17">
        <v>18</v>
      </c>
      <c r="B24" s="18" t="s">
        <v>70</v>
      </c>
      <c r="C24" s="16">
        <v>1104</v>
      </c>
      <c r="D24" s="16">
        <v>1104</v>
      </c>
      <c r="E24" s="16">
        <v>0</v>
      </c>
      <c r="I24" s="21"/>
      <c r="J24" s="21"/>
    </row>
    <row r="25" ht="67" customHeight="1" spans="1:10">
      <c r="A25" s="17">
        <v>19</v>
      </c>
      <c r="B25" s="18" t="s">
        <v>71</v>
      </c>
      <c r="C25" s="16">
        <v>450</v>
      </c>
      <c r="D25" s="16">
        <v>450</v>
      </c>
      <c r="E25" s="16">
        <v>0</v>
      </c>
      <c r="I25" s="21"/>
      <c r="J25" s="21"/>
    </row>
    <row r="26" ht="67" customHeight="1" spans="1:10">
      <c r="A26" s="17">
        <v>20</v>
      </c>
      <c r="B26" s="18" t="s">
        <v>72</v>
      </c>
      <c r="C26" s="16">
        <v>340</v>
      </c>
      <c r="D26" s="16">
        <v>340</v>
      </c>
      <c r="E26" s="16">
        <v>0</v>
      </c>
      <c r="I26" s="21"/>
      <c r="J26" s="21"/>
    </row>
  </sheetData>
  <protectedRanges>
    <protectedRange sqref="B18" name="Range2_2_2"/>
  </protectedRanges>
  <mergeCells count="6">
    <mergeCell ref="A1:B1"/>
    <mergeCell ref="A2:E2"/>
    <mergeCell ref="C4:E4"/>
    <mergeCell ref="A6:B6"/>
    <mergeCell ref="A4:A5"/>
    <mergeCell ref="B4:B5"/>
  </mergeCells>
  <conditionalFormatting sqref="B25">
    <cfRule type="duplicateValues" dxfId="0" priority="1"/>
  </conditionalFormatting>
  <pageMargins left="0.75" right="0.75" top="1" bottom="1" header="0.5" footer="0.5"/>
  <pageSetup paperSize="9" scale="4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>
    <arrUserId title="Range2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2-1债务限额及余额情况表</vt:lpstr>
      <vt:lpstr>2-2债券转贷情况表</vt:lpstr>
      <vt:lpstr>2-3还本付息执行情况表</vt:lpstr>
      <vt:lpstr>2-4还本付息预计情况表</vt:lpstr>
      <vt:lpstr>2-5债券投向表</vt:lpstr>
      <vt:lpstr>2-6新增债券项目安排表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WPS_1523430519</cp:lastModifiedBy>
  <dcterms:created xsi:type="dcterms:W3CDTF">2023-05-12T11:15:00Z</dcterms:created>
  <dcterms:modified xsi:type="dcterms:W3CDTF">2024-11-29T09:24:31Z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1EE8B5A0FFBA440BB908B0DCFF2073D6_12</vt:lpwstr>
  </property>
</Properties>
</file>